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J31" i="3"/>
  <c r="J32"/>
  <c r="J33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 l="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1"/>
  <c r="O20"/>
  <c r="O19"/>
  <c r="O9" l="1"/>
  <c r="O7"/>
  <c r="O15"/>
  <c r="O26"/>
  <c r="O23"/>
  <c r="O6"/>
  <c r="O5"/>
  <c r="O28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<sst xmlns="http://schemas.openxmlformats.org/spreadsheetml/2006/main" count="82" uniqueCount="31">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</sst>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80" fontId="11" fillId="2" borderId="0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pane xSplit="2" topLeftCell="C1" activePane="topRight" state="frozen"/>
      <selection activeCell="A4" sqref="A4"/>
      <selection pane="topRight" activeCell="J5" sqref="J5:J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6"/>
      <c r="B1" s="36"/>
      <c r="C1" s="36"/>
      <c r="D1" s="36"/>
      <c r="E1" s="29"/>
      <c r="J1" s="25"/>
      <c r="K1" s="25"/>
      <c r="L1" s="25"/>
    </row>
    <row r="2" spans="1:17" ht="18.75">
      <c r="A2" s="49" t="s">
        <v>30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1" t="s">
        <v>0</v>
      </c>
      <c r="B4" s="52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7">
      <c r="A5" s="53" t="s">
        <v>15</v>
      </c>
      <c r="B5" s="54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>
        <f>以美元计价!I5*7.0088</f>
        <v>12067.99574624</v>
      </c>
      <c r="J5" s="2">
        <f>以美元计价!J5*6.9334</f>
        <v>11062.41580836</v>
      </c>
      <c r="K5" s="2"/>
      <c r="L5" s="2"/>
      <c r="M5" s="2"/>
      <c r="N5" s="2"/>
      <c r="O5" s="7">
        <f>SUM(C5:N5)</f>
        <v>90155.071891070009</v>
      </c>
      <c r="P5" s="12"/>
      <c r="Q5" s="33"/>
    </row>
    <row r="6" spans="1:17">
      <c r="A6" s="53" t="s">
        <v>1</v>
      </c>
      <c r="B6" s="54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>
        <f>以美元计价!I6*7.0088</f>
        <v>1215.7226180800001</v>
      </c>
      <c r="J6" s="2">
        <f>以美元计价!J6*6.9334</f>
        <v>1367.57362962</v>
      </c>
      <c r="K6" s="2"/>
      <c r="L6" s="2"/>
      <c r="M6" s="2"/>
      <c r="N6" s="2"/>
      <c r="O6" s="7">
        <f>SUM(C6:N6)</f>
        <v>12648.03018283</v>
      </c>
      <c r="P6" s="12"/>
    </row>
    <row r="7" spans="1:17">
      <c r="A7" s="53" t="s">
        <v>2</v>
      </c>
      <c r="B7" s="54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>
        <f>以美元计价!I7*7.0088</f>
        <v>10852.273128160001</v>
      </c>
      <c r="J7" s="2">
        <f>以美元计价!J7*6.9334</f>
        <v>9694.8421787399984</v>
      </c>
      <c r="K7" s="2"/>
      <c r="L7" s="2"/>
      <c r="M7" s="2"/>
      <c r="N7" s="2"/>
      <c r="O7" s="7">
        <f>SUM(C7:N7)</f>
        <v>77507.041708240009</v>
      </c>
      <c r="P7" s="12"/>
    </row>
    <row r="8" spans="1:17">
      <c r="A8" s="53" t="s">
        <v>3</v>
      </c>
      <c r="B8" s="54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>
        <f>以美元计价!I8*7.0088</f>
        <v>9048.13091136</v>
      </c>
      <c r="J8" s="2">
        <f>以美元计价!J8*6.9334</f>
        <v>8316.3734043599998</v>
      </c>
      <c r="K8" s="2"/>
      <c r="L8" s="2"/>
      <c r="M8" s="2"/>
      <c r="N8" s="2"/>
      <c r="O8" s="7">
        <f t="shared" ref="O8:O27" si="0">SUM(C8:N8)</f>
        <v>65375.969551809998</v>
      </c>
      <c r="P8" s="12"/>
    </row>
    <row r="9" spans="1:17">
      <c r="A9" s="55" t="s">
        <v>4</v>
      </c>
      <c r="B9" s="56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>
        <f>以美元计价!I9*7.0088</f>
        <v>8063.7155143999989</v>
      </c>
      <c r="J9" s="2">
        <f>以美元计价!J9*6.9334</f>
        <v>7468.6973070399999</v>
      </c>
      <c r="K9" s="2"/>
      <c r="L9" s="2"/>
      <c r="M9" s="2"/>
      <c r="N9" s="2"/>
      <c r="O9" s="7">
        <f t="shared" si="0"/>
        <v>57997.070900219995</v>
      </c>
      <c r="P9" s="12"/>
    </row>
    <row r="10" spans="1:17">
      <c r="A10" s="55" t="s">
        <v>5</v>
      </c>
      <c r="B10" s="56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>
        <f>以美元计价!I10*7.0088</f>
        <v>667.9379391199999</v>
      </c>
      <c r="J10" s="2">
        <f>以美元计价!J10*6.9334</f>
        <v>656.76562165999997</v>
      </c>
      <c r="K10" s="2"/>
      <c r="L10" s="2"/>
      <c r="M10" s="2"/>
      <c r="N10" s="2"/>
      <c r="O10" s="7">
        <f t="shared" si="0"/>
        <v>5428.3458223899997</v>
      </c>
      <c r="P10" s="12"/>
    </row>
    <row r="11" spans="1:17">
      <c r="A11" s="57" t="s">
        <v>6</v>
      </c>
      <c r="B11" s="58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>
        <f>以美元计价!I11*7.0088</f>
        <v>316.47745784</v>
      </c>
      <c r="J11" s="2">
        <f>以美元计价!J11*6.9334</f>
        <v>190.91047566</v>
      </c>
      <c r="K11" s="2"/>
      <c r="L11" s="2"/>
      <c r="M11" s="2"/>
      <c r="N11" s="2"/>
      <c r="O11" s="7">
        <f t="shared" si="0"/>
        <v>1950.5528291999999</v>
      </c>
      <c r="P11" s="12"/>
    </row>
    <row r="12" spans="1:17">
      <c r="A12" s="43" t="s">
        <v>7</v>
      </c>
      <c r="B12" s="44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>
        <f>以美元计价!I12*7.0088</f>
        <v>1804.1422167999999</v>
      </c>
      <c r="J12" s="2">
        <f>以美元计价!J12*6.9334</f>
        <v>1378.46877438</v>
      </c>
      <c r="K12" s="2"/>
      <c r="L12" s="2"/>
      <c r="M12" s="2"/>
      <c r="N12" s="2"/>
      <c r="O12" s="7">
        <f t="shared" si="0"/>
        <v>12131.072156429998</v>
      </c>
      <c r="P12" s="12"/>
      <c r="Q12" s="34"/>
    </row>
    <row r="13" spans="1:17">
      <c r="A13" s="45" t="s">
        <v>8</v>
      </c>
      <c r="B13" s="46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>
        <f>以美元计价!I13*7.0088</f>
        <v>565.79379056000005</v>
      </c>
      <c r="J13" s="2">
        <f>以美元计价!J13*6.9334</f>
        <v>653.69551214000001</v>
      </c>
      <c r="K13" s="2"/>
      <c r="L13" s="2"/>
      <c r="M13" s="2"/>
      <c r="N13" s="2"/>
      <c r="O13" s="7">
        <f t="shared" si="0"/>
        <v>5212.1146575699995</v>
      </c>
      <c r="P13" s="12"/>
      <c r="Q13" s="34"/>
    </row>
    <row r="14" spans="1:17">
      <c r="A14" s="45" t="s">
        <v>9</v>
      </c>
      <c r="B14" s="46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>
        <f>以美元计价!I14*7.0088</f>
        <v>1099.6674032799999</v>
      </c>
      <c r="J14" s="2">
        <f>以美元计价!J14*6.9334</f>
        <v>577.53696651999996</v>
      </c>
      <c r="K14" s="2"/>
      <c r="L14" s="2"/>
      <c r="M14" s="2"/>
      <c r="N14" s="2"/>
      <c r="O14" s="7">
        <f t="shared" si="0"/>
        <v>5561.9229855199992</v>
      </c>
      <c r="P14" s="12"/>
    </row>
    <row r="15" spans="1:17">
      <c r="A15" s="37" t="s">
        <v>12</v>
      </c>
      <c r="B15" s="38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>
        <f>以美元计价!I15*7.0088</f>
        <v>12245.06326592</v>
      </c>
      <c r="J15" s="2">
        <f>以美元计价!J15*6.9334</f>
        <v>11327.800013439999</v>
      </c>
      <c r="K15" s="2"/>
      <c r="L15" s="2"/>
      <c r="M15" s="2"/>
      <c r="N15" s="2"/>
      <c r="O15" s="7">
        <f>SUM(C15:N15)</f>
        <v>85067.247939630004</v>
      </c>
      <c r="P15" s="12"/>
    </row>
    <row r="16" spans="1:17">
      <c r="A16" s="37" t="s">
        <v>1</v>
      </c>
      <c r="B16" s="38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>
        <f>以美元计价!I16*7.0088</f>
        <v>1617.8826559199999</v>
      </c>
      <c r="J16" s="2">
        <f>以美元计价!J16*6.9334</f>
        <v>1465.7200666599999</v>
      </c>
      <c r="K16" s="2"/>
      <c r="L16" s="2"/>
      <c r="M16" s="2"/>
      <c r="N16" s="2"/>
      <c r="O16" s="7">
        <f>SUM(C16:N16)</f>
        <v>11112.195751710002</v>
      </c>
      <c r="P16" s="12"/>
    </row>
    <row r="17" spans="1:16">
      <c r="A17" s="37" t="s">
        <v>2</v>
      </c>
      <c r="B17" s="38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>
        <f>以美元计价!I17*7.0088</f>
        <v>10627.180609999999</v>
      </c>
      <c r="J17" s="2">
        <f>以美元计价!J17*6.9334</f>
        <v>9862.0799467799989</v>
      </c>
      <c r="K17" s="2"/>
      <c r="L17" s="2"/>
      <c r="M17" s="2"/>
      <c r="N17" s="2"/>
      <c r="O17" s="7">
        <f t="shared" si="0"/>
        <v>73955.052187919995</v>
      </c>
      <c r="P17" s="12"/>
    </row>
    <row r="18" spans="1:16">
      <c r="A18" s="43" t="s">
        <v>3</v>
      </c>
      <c r="B18" s="44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>
        <f>以美元计价!I18*7.0088</f>
        <v>8868.75188944</v>
      </c>
      <c r="J18" s="2">
        <f>以美元计价!J18*6.9334</f>
        <v>8516.4449814399995</v>
      </c>
      <c r="K18" s="2"/>
      <c r="L18" s="2"/>
      <c r="M18" s="2"/>
      <c r="N18" s="2"/>
      <c r="O18" s="7">
        <f t="shared" si="0"/>
        <v>63323.65823370999</v>
      </c>
      <c r="P18" s="12"/>
    </row>
    <row r="19" spans="1:16">
      <c r="A19" s="45" t="s">
        <v>4</v>
      </c>
      <c r="B19" s="46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>
        <f>以美元计价!I19*7.0088</f>
        <v>6933.0769247999997</v>
      </c>
      <c r="J19" s="2">
        <f>以美元计价!J19*6.9334</f>
        <v>6675.3651989199998</v>
      </c>
      <c r="K19" s="2"/>
      <c r="L19" s="2"/>
      <c r="M19" s="2"/>
      <c r="N19" s="2"/>
      <c r="O19" s="7">
        <f t="shared" si="0"/>
        <v>49395.808116020002</v>
      </c>
      <c r="P19" s="12"/>
    </row>
    <row r="20" spans="1:16">
      <c r="A20" s="45" t="s">
        <v>5</v>
      </c>
      <c r="B20" s="46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>
        <f>以美元计价!I20*7.0088</f>
        <v>1223.84441552</v>
      </c>
      <c r="J20" s="2">
        <f>以美元计价!J20*6.9334</f>
        <v>1126.04378724</v>
      </c>
      <c r="K20" s="2"/>
      <c r="L20" s="2"/>
      <c r="M20" s="2"/>
      <c r="N20" s="2"/>
      <c r="O20" s="7">
        <f t="shared" si="0"/>
        <v>10218.334050989999</v>
      </c>
      <c r="P20" s="12"/>
    </row>
    <row r="21" spans="1:16">
      <c r="A21" s="45" t="s">
        <v>6</v>
      </c>
      <c r="B21" s="46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>
        <f>以美元计价!I21*7.0088</f>
        <v>711.83054912</v>
      </c>
      <c r="J21" s="2">
        <f>以美元计价!J21*6.9334</f>
        <v>715.03599527999995</v>
      </c>
      <c r="K21" s="2"/>
      <c r="L21" s="2"/>
      <c r="M21" s="2"/>
      <c r="N21" s="2"/>
      <c r="O21" s="7">
        <f t="shared" si="0"/>
        <v>3709.5160667</v>
      </c>
      <c r="P21" s="12"/>
    </row>
    <row r="22" spans="1:16">
      <c r="A22" s="39" t="s">
        <v>7</v>
      </c>
      <c r="B22" s="40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>
        <f>以美元计价!I22*7.0088</f>
        <v>1758.4287205599999</v>
      </c>
      <c r="J22" s="2">
        <f>以美元计价!J22*6.9334</f>
        <v>1345.6349653399998</v>
      </c>
      <c r="K22" s="2"/>
      <c r="L22" s="2"/>
      <c r="M22" s="2"/>
      <c r="N22" s="2"/>
      <c r="O22" s="7">
        <f>SUM(C22:N22)</f>
        <v>10631.393954209998</v>
      </c>
      <c r="P22" s="12"/>
    </row>
    <row r="23" spans="1:16">
      <c r="A23" s="41" t="s">
        <v>8</v>
      </c>
      <c r="B23" s="42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>
        <f>以美元计价!I23*7.0088</f>
        <v>639.64481527999999</v>
      </c>
      <c r="J23" s="2">
        <f>以美元计价!J23*6.9334</f>
        <v>579.56775937999998</v>
      </c>
      <c r="K23" s="2"/>
      <c r="L23" s="2"/>
      <c r="M23" s="2"/>
      <c r="N23" s="2"/>
      <c r="O23" s="7">
        <f t="shared" si="0"/>
        <v>4013.2089018499996</v>
      </c>
      <c r="P23" s="12"/>
    </row>
    <row r="24" spans="1:16">
      <c r="A24" s="41" t="s">
        <v>9</v>
      </c>
      <c r="B24" s="42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>
        <f>以美元计价!I24*7.0088</f>
        <v>771.95553991999998</v>
      </c>
      <c r="J24" s="2">
        <f>以美元计价!J24*6.9334</f>
        <v>492.45028172000002</v>
      </c>
      <c r="K24" s="2"/>
      <c r="L24" s="2"/>
      <c r="M24" s="2"/>
      <c r="N24" s="2"/>
      <c r="O24" s="7">
        <f t="shared" si="0"/>
        <v>3940.3332001599997</v>
      </c>
      <c r="P24" s="12"/>
    </row>
    <row r="25" spans="1:16">
      <c r="A25" s="47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>
        <f>以美元计价!I25*7.0088</f>
        <v>1411.0746952</v>
      </c>
      <c r="J25" s="2">
        <f>以美元计价!J25*6.9334</f>
        <v>1482.8136710199999</v>
      </c>
      <c r="K25" s="2"/>
      <c r="L25" s="2"/>
      <c r="M25" s="2"/>
      <c r="N25" s="2"/>
      <c r="O25" s="7">
        <f t="shared" si="0"/>
        <v>10933.922622709999</v>
      </c>
      <c r="P25" s="12"/>
    </row>
    <row r="26" spans="1:16">
      <c r="A26" s="47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>
        <f>以美元计价!I26*7.0088</f>
        <v>816.96955792000006</v>
      </c>
      <c r="J26" s="2">
        <f>以美元计价!J26*6.9334</f>
        <v>701.97624303999999</v>
      </c>
      <c r="K26" s="2"/>
      <c r="L26" s="2"/>
      <c r="M26" s="2"/>
      <c r="N26" s="2"/>
      <c r="O26" s="7">
        <f t="shared" si="0"/>
        <v>5454.7619197299991</v>
      </c>
      <c r="P26" s="12"/>
    </row>
    <row r="27" spans="1:16">
      <c r="A27" s="47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>
        <f>以美元计价!I27*7.0088</f>
        <v>594.10513728000001</v>
      </c>
      <c r="J27" s="2">
        <f>以美元计价!J27*6.9334</f>
        <v>780.83742797999992</v>
      </c>
      <c r="K27" s="2"/>
      <c r="L27" s="2"/>
      <c r="M27" s="2"/>
      <c r="N27" s="2"/>
      <c r="O27" s="7">
        <f t="shared" si="0"/>
        <v>5479.1607029800007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>
        <f>以美元计价!I28*7.0088</f>
        <v>-3.9774940000000001</v>
      </c>
      <c r="J28" s="2">
        <f>以美元计价!J28*6.9334</f>
        <v>62.080276919999996</v>
      </c>
      <c r="K28" s="2"/>
      <c r="L28" s="2"/>
      <c r="M28" s="2"/>
      <c r="N28" s="2"/>
      <c r="O28" s="7">
        <f>SUM(C28:N28)</f>
        <v>-48.320940130000047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>
        <f>以美元计价!I29*7.0088</f>
        <v>-74.347948639999998</v>
      </c>
      <c r="J29" s="2">
        <f>以美元计价!J29*6.9334</f>
        <v>-51.50892194</v>
      </c>
      <c r="K29" s="2"/>
      <c r="L29" s="2"/>
      <c r="M29" s="2"/>
      <c r="N29" s="2"/>
      <c r="O29" s="7">
        <f>SUM(C29:N29)</f>
        <v>-713.86612505000005</v>
      </c>
      <c r="P29" s="12"/>
    </row>
    <row r="30" spans="1:16" s="13" customFormat="1" ht="12" customHeight="1">
      <c r="A30" s="48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>
        <f>以美元计价!I30*6.9848</f>
        <v>5709.5277886399999</v>
      </c>
      <c r="J30" s="2">
        <f>以美元计价!J30*6.8605</f>
        <v>5808.5280812500005</v>
      </c>
      <c r="K30" s="2"/>
      <c r="L30" s="2"/>
      <c r="M30" s="2"/>
      <c r="N30" s="2"/>
      <c r="O30" s="10" t="s">
        <v>20</v>
      </c>
      <c r="P30" s="12"/>
    </row>
    <row r="31" spans="1:16" s="13" customFormat="1">
      <c r="A31" s="48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>
        <f>以美元计价!I31*6.9848</f>
        <v>4644.9800084799999</v>
      </c>
      <c r="J31" s="2">
        <f>以美元计价!J31*6.8605</f>
        <v>4571.7864323000003</v>
      </c>
      <c r="K31" s="2"/>
      <c r="L31" s="2"/>
      <c r="M31" s="2"/>
      <c r="N31" s="2"/>
      <c r="O31" s="10" t="s">
        <v>20</v>
      </c>
      <c r="P31" s="12"/>
    </row>
    <row r="32" spans="1:16" s="13" customFormat="1">
      <c r="A32" s="48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>
        <f>以美元计价!I32*6.9848</f>
        <v>1064.54778016</v>
      </c>
      <c r="J32" s="2">
        <f>以美元计价!J32*6.8605</f>
        <v>1236.7416489500001</v>
      </c>
      <c r="K32" s="2"/>
      <c r="L32" s="2"/>
      <c r="M32" s="2"/>
      <c r="N32" s="2"/>
      <c r="O32" s="10" t="s">
        <v>20</v>
      </c>
      <c r="P32" s="12"/>
    </row>
    <row r="33" spans="1:16" ht="12" customHeight="1">
      <c r="A33" s="48" t="s">
        <v>16</v>
      </c>
      <c r="B33" s="48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>
        <f>以美元计价!I33*6.9848</f>
        <v>-3164.3916965599997</v>
      </c>
      <c r="J33" s="2">
        <f>以美元计价!J33*6.8605</f>
        <v>-2928.4407856500002</v>
      </c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F20" activePane="bottomRight" state="frozen"/>
      <selection pane="topRight" activeCell="C1" sqref="C1"/>
      <selection pane="bottomLeft" activeCell="A5" sqref="A5"/>
      <selection pane="bottomRight" activeCell="K38" sqref="K3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7.125" style="1" bestFit="1" customWidth="1"/>
    <col min="17" max="16384" width="9" style="1"/>
  </cols>
  <sheetData>
    <row r="1" spans="1:16" ht="30" customHeight="1"/>
    <row r="2" spans="1:16" ht="18.75">
      <c r="A2" s="49" t="s">
        <v>30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1" t="s">
        <v>0</v>
      </c>
      <c r="B4" s="52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3" t="s">
        <v>15</v>
      </c>
      <c r="B5" s="54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>
        <v>1721.8348000000001</v>
      </c>
      <c r="J5" s="2">
        <v>1595.5254</v>
      </c>
      <c r="K5" s="2"/>
      <c r="L5" s="2"/>
      <c r="M5" s="2"/>
      <c r="N5" s="2"/>
      <c r="O5" s="7">
        <f>SUM(C5:N5)</f>
        <v>12851.902000000002</v>
      </c>
      <c r="P5" s="31"/>
    </row>
    <row r="6" spans="1:16">
      <c r="A6" s="53" t="s">
        <v>1</v>
      </c>
      <c r="B6" s="54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>
        <v>173.45660000000001</v>
      </c>
      <c r="J6" s="2">
        <v>197.24430000000001</v>
      </c>
      <c r="K6" s="2"/>
      <c r="L6" s="2"/>
      <c r="M6" s="2"/>
      <c r="N6" s="2"/>
      <c r="O6" s="7">
        <f t="shared" ref="O6:O28" si="0">SUM(C6:N6)</f>
        <v>1803.7152000000001</v>
      </c>
    </row>
    <row r="7" spans="1:16">
      <c r="A7" s="53" t="s">
        <v>2</v>
      </c>
      <c r="B7" s="54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>
        <v>1548.3782000000001</v>
      </c>
      <c r="J7" s="2">
        <v>1398.2810999999999</v>
      </c>
      <c r="K7" s="2"/>
      <c r="L7" s="2"/>
      <c r="M7" s="2"/>
      <c r="N7" s="2"/>
      <c r="O7" s="7">
        <f t="shared" si="0"/>
        <v>11048.186799999999</v>
      </c>
    </row>
    <row r="8" spans="1:16">
      <c r="A8" s="53" t="s">
        <v>3</v>
      </c>
      <c r="B8" s="54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>
        <v>1290.9672</v>
      </c>
      <c r="J8" s="2">
        <v>1199.4654</v>
      </c>
      <c r="K8" s="2"/>
      <c r="L8" s="2"/>
      <c r="M8" s="2"/>
      <c r="N8" s="2"/>
      <c r="O8" s="7">
        <f t="shared" si="0"/>
        <v>9319.5450000000019</v>
      </c>
    </row>
    <row r="9" spans="1:16">
      <c r="A9" s="55" t="s">
        <v>4</v>
      </c>
      <c r="B9" s="56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>
        <v>1150.5129999999999</v>
      </c>
      <c r="J9" s="2">
        <v>1077.2056</v>
      </c>
      <c r="K9" s="2"/>
      <c r="L9" s="2"/>
      <c r="M9" s="2"/>
      <c r="N9" s="2"/>
      <c r="O9" s="7">
        <f t="shared" si="0"/>
        <v>8267.6641</v>
      </c>
    </row>
    <row r="10" spans="1:16">
      <c r="A10" s="55" t="s">
        <v>5</v>
      </c>
      <c r="B10" s="56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>
        <v>95.299899999999994</v>
      </c>
      <c r="J10" s="2">
        <v>94.724900000000005</v>
      </c>
      <c r="K10" s="2"/>
      <c r="L10" s="2"/>
      <c r="M10" s="2"/>
      <c r="N10" s="2"/>
      <c r="O10" s="7">
        <f t="shared" si="0"/>
        <v>773.81820000000005</v>
      </c>
    </row>
    <row r="11" spans="1:16" s="24" customFormat="1">
      <c r="A11" s="57" t="s">
        <v>6</v>
      </c>
      <c r="B11" s="58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>
        <v>45.154299999999999</v>
      </c>
      <c r="J11" s="2">
        <v>27.5349</v>
      </c>
      <c r="K11" s="2"/>
      <c r="L11" s="2"/>
      <c r="M11" s="2"/>
      <c r="N11" s="2"/>
      <c r="O11" s="7">
        <f>SUM(C11:N11)</f>
        <v>278.06270000000006</v>
      </c>
    </row>
    <row r="12" spans="1:16" s="24" customFormat="1">
      <c r="A12" s="43" t="s">
        <v>7</v>
      </c>
      <c r="B12" s="44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>
        <v>257.411</v>
      </c>
      <c r="J12" s="2">
        <v>198.81569999999999</v>
      </c>
      <c r="K12" s="2"/>
      <c r="L12" s="2"/>
      <c r="M12" s="2"/>
      <c r="N12" s="2"/>
      <c r="O12" s="7">
        <f t="shared" si="0"/>
        <v>1728.6417999999999</v>
      </c>
    </row>
    <row r="13" spans="1:16" s="24" customFormat="1">
      <c r="A13" s="45" t="s">
        <v>8</v>
      </c>
      <c r="B13" s="46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>
        <v>80.726200000000006</v>
      </c>
      <c r="J13" s="2">
        <v>94.2821</v>
      </c>
      <c r="K13" s="2"/>
      <c r="L13" s="2"/>
      <c r="M13" s="2"/>
      <c r="N13" s="2"/>
      <c r="O13" s="7">
        <f t="shared" si="0"/>
        <v>743.39029999999991</v>
      </c>
    </row>
    <row r="14" spans="1:16" s="24" customFormat="1">
      <c r="A14" s="45" t="s">
        <v>9</v>
      </c>
      <c r="B14" s="46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>
        <v>156.8981</v>
      </c>
      <c r="J14" s="2">
        <v>83.297799999999995</v>
      </c>
      <c r="K14" s="2"/>
      <c r="L14" s="2"/>
      <c r="M14" s="2"/>
      <c r="N14" s="2"/>
      <c r="O14" s="7">
        <f t="shared" si="0"/>
        <v>791.92110000000002</v>
      </c>
    </row>
    <row r="15" spans="1:16" s="24" customFormat="1">
      <c r="A15" s="37" t="s">
        <v>12</v>
      </c>
      <c r="B15" s="38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>
        <v>1747.0984000000001</v>
      </c>
      <c r="J15" s="2">
        <v>1633.8016</v>
      </c>
      <c r="K15" s="2"/>
      <c r="L15" s="2"/>
      <c r="M15" s="2"/>
      <c r="N15" s="2"/>
      <c r="O15" s="7">
        <f t="shared" si="0"/>
        <v>12129.756800000003</v>
      </c>
      <c r="P15" s="35"/>
    </row>
    <row r="16" spans="1:16" s="24" customFormat="1">
      <c r="A16" s="37" t="s">
        <v>1</v>
      </c>
      <c r="B16" s="38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>
        <v>230.83590000000001</v>
      </c>
      <c r="J16" s="2">
        <v>211.3999</v>
      </c>
      <c r="K16" s="2"/>
      <c r="L16" s="2"/>
      <c r="M16" s="2"/>
      <c r="N16" s="2"/>
      <c r="O16" s="7">
        <f t="shared" si="0"/>
        <v>1585.8512999999998</v>
      </c>
    </row>
    <row r="17" spans="1:15" s="24" customFormat="1">
      <c r="A17" s="37" t="s">
        <v>2</v>
      </c>
      <c r="B17" s="38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>
        <v>1516.2625</v>
      </c>
      <c r="J17" s="2">
        <v>1422.4016999999999</v>
      </c>
      <c r="K17" s="2"/>
      <c r="L17" s="2"/>
      <c r="M17" s="2"/>
      <c r="N17" s="2"/>
      <c r="O17" s="7">
        <f t="shared" si="0"/>
        <v>10543.905500000001</v>
      </c>
    </row>
    <row r="18" spans="1:15" s="24" customFormat="1">
      <c r="A18" s="43" t="s">
        <v>3</v>
      </c>
      <c r="B18" s="44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>
        <v>1265.3738000000001</v>
      </c>
      <c r="J18" s="2">
        <v>1228.3216</v>
      </c>
      <c r="K18" s="2"/>
      <c r="L18" s="2"/>
      <c r="M18" s="2"/>
      <c r="N18" s="2"/>
      <c r="O18" s="7">
        <f t="shared" si="0"/>
        <v>9029.1509000000005</v>
      </c>
    </row>
    <row r="19" spans="1:15" s="24" customFormat="1">
      <c r="A19" s="45" t="s">
        <v>4</v>
      </c>
      <c r="B19" s="46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>
        <v>989.19600000000003</v>
      </c>
      <c r="J19" s="2">
        <v>962.78380000000004</v>
      </c>
      <c r="K19" s="2"/>
      <c r="L19" s="2"/>
      <c r="M19" s="2"/>
      <c r="N19" s="2"/>
      <c r="O19" s="7">
        <f t="shared" si="0"/>
        <v>7042.5304999999998</v>
      </c>
    </row>
    <row r="20" spans="1:15" s="24" customFormat="1">
      <c r="A20" s="45" t="s">
        <v>5</v>
      </c>
      <c r="B20" s="46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>
        <v>174.61539999999999</v>
      </c>
      <c r="J20" s="2">
        <v>162.40860000000001</v>
      </c>
      <c r="K20" s="2"/>
      <c r="L20" s="2"/>
      <c r="M20" s="2"/>
      <c r="N20" s="2"/>
      <c r="O20" s="7">
        <f t="shared" si="0"/>
        <v>1458.3240999999998</v>
      </c>
    </row>
    <row r="21" spans="1:15" s="24" customFormat="1">
      <c r="A21" s="45" t="s">
        <v>6</v>
      </c>
      <c r="B21" s="46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>
        <v>101.5624</v>
      </c>
      <c r="J21" s="2">
        <v>103.1292</v>
      </c>
      <c r="K21" s="2"/>
      <c r="L21" s="2"/>
      <c r="M21" s="2"/>
      <c r="N21" s="2"/>
      <c r="O21" s="7">
        <f t="shared" si="0"/>
        <v>528.29629999999997</v>
      </c>
    </row>
    <row r="22" spans="1:15">
      <c r="A22" s="39" t="s">
        <v>7</v>
      </c>
      <c r="B22" s="40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>
        <v>250.8887</v>
      </c>
      <c r="J22" s="2">
        <v>194.08009999999999</v>
      </c>
      <c r="K22" s="2"/>
      <c r="L22" s="2"/>
      <c r="M22" s="2"/>
      <c r="N22" s="2"/>
      <c r="O22" s="7">
        <f t="shared" si="0"/>
        <v>1514.7545999999998</v>
      </c>
    </row>
    <row r="23" spans="1:15">
      <c r="A23" s="41" t="s">
        <v>8</v>
      </c>
      <c r="B23" s="42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>
        <v>91.263099999999994</v>
      </c>
      <c r="J23" s="2">
        <v>83.590699999999998</v>
      </c>
      <c r="K23" s="2"/>
      <c r="L23" s="2"/>
      <c r="M23" s="2"/>
      <c r="N23" s="2"/>
      <c r="O23" s="7">
        <f t="shared" si="0"/>
        <v>571.54060000000004</v>
      </c>
    </row>
    <row r="24" spans="1:15">
      <c r="A24" s="41" t="s">
        <v>9</v>
      </c>
      <c r="B24" s="42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>
        <v>110.1409</v>
      </c>
      <c r="J24" s="2">
        <v>71.025800000000004</v>
      </c>
      <c r="K24" s="2"/>
      <c r="L24" s="2"/>
      <c r="M24" s="2"/>
      <c r="N24" s="2"/>
      <c r="O24" s="7">
        <f t="shared" si="0"/>
        <v>561.78690000000006</v>
      </c>
    </row>
    <row r="25" spans="1:15">
      <c r="A25" s="47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>
        <v>201.32900000000001</v>
      </c>
      <c r="J25" s="14">
        <v>213.86529999999999</v>
      </c>
      <c r="K25" s="14"/>
      <c r="L25" s="2"/>
      <c r="M25" s="2"/>
      <c r="N25" s="2"/>
      <c r="O25" s="7">
        <f t="shared" si="0"/>
        <v>1559.5697999999998</v>
      </c>
    </row>
    <row r="26" spans="1:15">
      <c r="A26" s="47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>
        <v>116.5634</v>
      </c>
      <c r="J26" s="14">
        <v>101.2456</v>
      </c>
      <c r="K26" s="14"/>
      <c r="L26" s="2"/>
      <c r="M26" s="2"/>
      <c r="N26" s="2"/>
      <c r="O26" s="7">
        <f t="shared" si="0"/>
        <v>777.0696999999999</v>
      </c>
    </row>
    <row r="27" spans="1:15">
      <c r="A27" s="47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>
        <v>84.765600000000006</v>
      </c>
      <c r="J27" s="14">
        <v>112.61969999999999</v>
      </c>
      <c r="K27" s="14"/>
      <c r="L27" s="2"/>
      <c r="M27" s="2"/>
      <c r="N27" s="2"/>
      <c r="O27" s="7">
        <f t="shared" si="0"/>
        <v>782.50009999999997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>
        <v>-0.5675</v>
      </c>
      <c r="J28" s="14">
        <v>8.9537999999999993</v>
      </c>
      <c r="K28" s="14"/>
      <c r="L28" s="2"/>
      <c r="M28" s="2"/>
      <c r="N28" s="2"/>
      <c r="O28" s="7">
        <f t="shared" si="0"/>
        <v>-6.2671000000000028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>
        <v>-10.607799999999999</v>
      </c>
      <c r="J29" s="14">
        <v>-7.4291</v>
      </c>
      <c r="K29" s="14"/>
      <c r="L29" s="2"/>
      <c r="M29" s="2"/>
      <c r="N29" s="2"/>
      <c r="O29" s="7">
        <f>SUM(C29:N29)</f>
        <v>-101.96720000000002</v>
      </c>
    </row>
    <row r="30" spans="1:15" ht="12.75" customHeight="1">
      <c r="A30" s="48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>
        <v>817.42179999999996</v>
      </c>
      <c r="J30" s="14">
        <v>846.66250000000002</v>
      </c>
      <c r="K30" s="14"/>
      <c r="L30" s="2"/>
      <c r="M30" s="2"/>
      <c r="N30" s="2"/>
      <c r="O30" s="10" t="s">
        <v>23</v>
      </c>
    </row>
    <row r="31" spans="1:15" ht="12.75" customHeight="1">
      <c r="A31" s="48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>
        <v>665.01260000000002</v>
      </c>
      <c r="J31" s="14">
        <v>666.39260000000002</v>
      </c>
      <c r="K31" s="14"/>
      <c r="L31" s="2"/>
      <c r="M31" s="2"/>
      <c r="N31" s="2"/>
      <c r="O31" s="10" t="s">
        <v>23</v>
      </c>
    </row>
    <row r="32" spans="1:15" ht="12.75" customHeight="1">
      <c r="A32" s="48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>
        <v>152.4092</v>
      </c>
      <c r="J32" s="14">
        <v>180.26990000000001</v>
      </c>
      <c r="K32" s="14"/>
      <c r="L32" s="2"/>
      <c r="M32" s="2"/>
      <c r="N32" s="2"/>
      <c r="O32" s="10" t="s">
        <v>23</v>
      </c>
    </row>
    <row r="33" spans="1:15" ht="12.75" customHeight="1">
      <c r="A33" s="48" t="s">
        <v>24</v>
      </c>
      <c r="B33" s="48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>
        <v>-453.03969999999998</v>
      </c>
      <c r="J33" s="14">
        <v>-426.8553</v>
      </c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59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2020-09-09T02:57:06Z</dcterms:modified>
</cp:coreProperties>
</file>