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145" yWindow="-60" windowWidth="14895" windowHeight="7935"/>
  </bookViews>
  <sheets>
    <sheet name="以人民币计价" sheetId="1" r:id="rId1"/>
  </sheets>
  <externalReferences>
    <externalReference r:id="rId2"/>
  </externalReferences>
  <calcPr calcId="124519"/>
</workbook>
</file>

<file path=xl/calcChain.xml><?xml version="1.0" encoding="utf-8"?>
<calcChain xmlns="http://schemas.openxmlformats.org/spreadsheetml/2006/main">
  <c r="M45" i="1"/>
  <c r="N45" s="1"/>
  <c r="M44"/>
  <c r="N44" s="1"/>
  <c r="M43"/>
  <c r="N43" s="1"/>
  <c r="M42"/>
  <c r="N42" s="1"/>
  <c r="M41"/>
  <c r="N41" s="1"/>
  <c r="M40"/>
  <c r="N40" s="1"/>
  <c r="M39"/>
  <c r="N39" s="1"/>
  <c r="N38"/>
  <c r="M38"/>
  <c r="N37"/>
  <c r="M37"/>
  <c r="M36"/>
  <c r="N36" s="1"/>
  <c r="N35"/>
  <c r="M35"/>
  <c r="N34"/>
  <c r="M34"/>
  <c r="N33"/>
  <c r="M33"/>
  <c r="M32"/>
  <c r="N32" s="1"/>
  <c r="N31"/>
  <c r="M31"/>
  <c r="M30"/>
  <c r="N30" s="1"/>
  <c r="M29"/>
  <c r="N29" s="1"/>
  <c r="N28"/>
  <c r="M28"/>
  <c r="N27"/>
  <c r="M27"/>
  <c r="M26"/>
  <c r="N26" s="1"/>
  <c r="M25"/>
  <c r="N25" s="1"/>
  <c r="N24"/>
  <c r="M24"/>
  <c r="N23"/>
  <c r="M23"/>
  <c r="M22"/>
  <c r="N22" s="1"/>
  <c r="M21"/>
  <c r="N21" s="1"/>
  <c r="N20"/>
  <c r="M20"/>
  <c r="N19"/>
  <c r="M19"/>
  <c r="M18"/>
  <c r="N18" s="1"/>
  <c r="M17"/>
  <c r="N17" s="1"/>
  <c r="N16"/>
  <c r="M16"/>
  <c r="N15"/>
  <c r="M15"/>
  <c r="M14"/>
  <c r="N14" s="1"/>
  <c r="M13"/>
  <c r="N13" s="1"/>
  <c r="N12"/>
  <c r="M12"/>
  <c r="N11"/>
  <c r="M11"/>
  <c r="M10"/>
  <c r="N10" s="1"/>
  <c r="M9"/>
  <c r="N9" s="1"/>
  <c r="N8"/>
  <c r="M8"/>
  <c r="N7"/>
  <c r="M7"/>
  <c r="M6"/>
  <c r="N6" s="1"/>
  <c r="M5"/>
  <c r="N5" s="1"/>
  <c r="N4"/>
  <c r="M4"/>
</calcChain>
</file>

<file path=xl/sharedStrings.xml><?xml version="1.0" encoding="utf-8"?>
<sst xmlns="http://schemas.openxmlformats.org/spreadsheetml/2006/main" count="51" uniqueCount="37">
  <si>
    <t>交易品种</t>
  </si>
  <si>
    <t>一、即期</t>
  </si>
  <si>
    <t xml:space="preserve">  银行对客户市场</t>
  </si>
  <si>
    <t xml:space="preserve">    其中：买入外汇</t>
  </si>
  <si>
    <t xml:space="preserve">          卖出外汇</t>
  </si>
  <si>
    <t xml:space="preserve">  银行间外汇市场</t>
  </si>
  <si>
    <t>二、远期</t>
  </si>
  <si>
    <t xml:space="preserve">    其中：3个月（含）以下</t>
  </si>
  <si>
    <t xml:space="preserve">          3个月至1年（含）</t>
  </si>
  <si>
    <t xml:space="preserve">          1年以上</t>
  </si>
  <si>
    <t>三、外汇和货币掉期</t>
  </si>
  <si>
    <t xml:space="preserve">    其中：近端换入外汇</t>
  </si>
  <si>
    <t>四、期权</t>
  </si>
  <si>
    <t xml:space="preserve">    其中：买入期权</t>
  </si>
  <si>
    <t xml:space="preserve">          卖出期权</t>
  </si>
  <si>
    <t>五、合计</t>
  </si>
  <si>
    <t xml:space="preserve">        银行间外汇市场</t>
  </si>
  <si>
    <t xml:space="preserve">        远期</t>
  </si>
  <si>
    <t xml:space="preserve">        外汇和货币掉期</t>
  </si>
  <si>
    <t xml:space="preserve">        期权</t>
  </si>
  <si>
    <t xml:space="preserve">    其中：买入外汇</t>
    <phoneticPr fontId="3" type="noConversion"/>
  </si>
  <si>
    <t xml:space="preserve">          卖出外汇</t>
    <phoneticPr fontId="3" type="noConversion"/>
  </si>
  <si>
    <t xml:space="preserve">  银行对客户市场</t>
    <phoneticPr fontId="3" type="noConversion"/>
  </si>
  <si>
    <t xml:space="preserve">  银行间外汇市场</t>
    <phoneticPr fontId="3" type="noConversion"/>
  </si>
  <si>
    <r>
      <t xml:space="preserve">    </t>
    </r>
    <r>
      <rPr>
        <b/>
        <sz val="10"/>
        <color rgb="FF000000"/>
        <rFont val="宋体"/>
        <family val="3"/>
        <charset val="134"/>
      </rPr>
      <t>银行对客户市场</t>
    </r>
    <phoneticPr fontId="3" type="noConversion"/>
  </si>
  <si>
    <r>
      <t xml:space="preserve">    </t>
    </r>
    <r>
      <rPr>
        <b/>
        <sz val="10"/>
        <color rgb="FF000000"/>
        <rFont val="宋体"/>
        <family val="3"/>
        <charset val="134"/>
      </rPr>
      <t>银行间外汇市场</t>
    </r>
    <phoneticPr fontId="3" type="noConversion"/>
  </si>
  <si>
    <t xml:space="preserve">          近端换出外汇</t>
    <phoneticPr fontId="3" type="noConversion"/>
  </si>
  <si>
    <t xml:space="preserve">   其中：银行对客户市场</t>
    <phoneticPr fontId="3" type="noConversion"/>
  </si>
  <si>
    <t xml:space="preserve">   其中：即期</t>
    <phoneticPr fontId="3" type="noConversion"/>
  </si>
  <si>
    <t>2、银行对客户市场采用客户买卖外汇总额，银行间外汇市场采用单边交易量，均为发生额本金。</t>
    <phoneticPr fontId="3" type="noConversion"/>
  </si>
  <si>
    <t>单位：亿元人民币</t>
    <phoneticPr fontId="3" type="noConversion"/>
  </si>
  <si>
    <t>5、本表计数采用四舍五入原则。</t>
    <phoneticPr fontId="3" type="noConversion"/>
  </si>
  <si>
    <t>4、外汇市场交易数据按美元编制，当月人民币计价数据由美元数据按月均人民币对美元汇率中间价折算得到。</t>
    <phoneticPr fontId="3" type="noConversion"/>
  </si>
  <si>
    <t>2020年中国外汇市场交易概况</t>
    <phoneticPr fontId="3" type="noConversion"/>
  </si>
  <si>
    <r>
      <t>3、银行对客户市场的即期</t>
    </r>
    <r>
      <rPr>
        <sz val="9"/>
        <color rgb="FF000000"/>
        <rFont val="Times New Roman"/>
        <family val="1"/>
      </rPr>
      <t>=</t>
    </r>
    <r>
      <rPr>
        <sz val="9"/>
        <color rgb="FF000000"/>
        <rFont val="宋体"/>
        <family val="3"/>
        <charset val="134"/>
      </rPr>
      <t>买入外汇（售汇）</t>
    </r>
    <r>
      <rPr>
        <sz val="9"/>
        <color rgb="FF000000"/>
        <rFont val="Times New Roman"/>
        <family val="1"/>
      </rPr>
      <t>+</t>
    </r>
    <r>
      <rPr>
        <sz val="9"/>
        <color rgb="FF000000"/>
        <rFont val="宋体"/>
        <family val="3"/>
        <charset val="134"/>
      </rPr>
      <t>卖出外汇（结汇）（含银行自身结售汇，不含远期结售汇履约）、远期</t>
    </r>
    <r>
      <rPr>
        <sz val="9"/>
        <color rgb="FF000000"/>
        <rFont val="Calibri"/>
        <family val="2"/>
      </rPr>
      <t>=</t>
    </r>
    <r>
      <rPr>
        <sz val="9"/>
        <color rgb="FF000000"/>
        <rFont val="宋体"/>
        <family val="3"/>
        <charset val="134"/>
      </rPr>
      <t>买入外汇（售汇）</t>
    </r>
    <r>
      <rPr>
        <sz val="9"/>
        <color rgb="FF000000"/>
        <rFont val="Times New Roman"/>
        <family val="1"/>
      </rPr>
      <t>+</t>
    </r>
    <r>
      <rPr>
        <sz val="9"/>
        <color rgb="FF000000"/>
        <rFont val="宋体"/>
        <family val="3"/>
        <charset val="134"/>
      </rPr>
      <t>卖出外汇（结汇）、外汇和货币掉期</t>
    </r>
    <r>
      <rPr>
        <sz val="9"/>
        <color rgb="FF000000"/>
        <rFont val="Calibri"/>
        <family val="2"/>
      </rPr>
      <t>=</t>
    </r>
    <r>
      <rPr>
        <sz val="9"/>
        <color rgb="FF000000"/>
        <rFont val="宋体"/>
        <family val="3"/>
        <charset val="134"/>
      </rPr>
      <t>近端换入外汇（售汇）</t>
    </r>
    <r>
      <rPr>
        <sz val="9"/>
        <color rgb="FF000000"/>
        <rFont val="Calibri"/>
        <family val="2"/>
      </rPr>
      <t>+</t>
    </r>
    <r>
      <rPr>
        <sz val="9"/>
        <color rgb="FF000000"/>
        <rFont val="宋体"/>
        <family val="3"/>
        <charset val="134"/>
      </rPr>
      <t>近端换出外汇（结汇）、期权</t>
    </r>
    <r>
      <rPr>
        <sz val="9"/>
        <color rgb="FF000000"/>
        <rFont val="Calibri"/>
        <family val="2"/>
      </rPr>
      <t>=</t>
    </r>
    <r>
      <rPr>
        <sz val="9"/>
        <color rgb="FF000000"/>
        <rFont val="宋体"/>
        <family val="3"/>
        <charset val="134"/>
      </rPr>
      <t>买入期权</t>
    </r>
    <r>
      <rPr>
        <sz val="9"/>
        <color rgb="FF000000"/>
        <rFont val="Calibri"/>
        <family val="2"/>
      </rPr>
      <t>+</t>
    </r>
    <r>
      <rPr>
        <sz val="9"/>
        <color rgb="FF000000"/>
        <rFont val="宋体"/>
        <family val="3"/>
        <charset val="134"/>
      </rPr>
      <t>卖出期权，均采用客户交易方向。</t>
    </r>
    <r>
      <rPr>
        <sz val="9"/>
        <color rgb="FF000000"/>
        <rFont val="Calibri"/>
        <family val="2"/>
      </rPr>
      <t xml:space="preserve"> </t>
    </r>
    <phoneticPr fontId="3" type="noConversion"/>
  </si>
  <si>
    <t>注：1、外汇市场统计口径仅限于人民币对外汇交易，不含外汇之间交易。</t>
    <phoneticPr fontId="3" type="noConversion"/>
  </si>
  <si>
    <t>合计</t>
  </si>
</sst>
</file>

<file path=xl/styles.xml><?xml version="1.0" encoding="utf-8"?>
<styleSheet xmlns="http://schemas.openxmlformats.org/spreadsheetml/2006/main">
  <numFmts count="2">
    <numFmt numFmtId="176" formatCode="0_ "/>
    <numFmt numFmtId="177" formatCode="0;_ࠅ"/>
  </numFmts>
  <fonts count="13">
    <font>
      <sz val="11"/>
      <color theme="1"/>
      <name val="宋体"/>
      <family val="2"/>
      <charset val="134"/>
      <scheme val="minor"/>
    </font>
    <font>
      <b/>
      <sz val="10"/>
      <color rgb="FF000000"/>
      <name val="宋体"/>
      <family val="3"/>
      <charset val="134"/>
    </font>
    <font>
      <sz val="10"/>
      <color rgb="FF000000"/>
      <name val="宋体"/>
      <family val="3"/>
      <charset val="134"/>
    </font>
    <font>
      <sz val="9"/>
      <name val="宋体"/>
      <family val="2"/>
      <charset val="134"/>
      <scheme val="minor"/>
    </font>
    <font>
      <b/>
      <sz val="10"/>
      <color rgb="FF000000"/>
      <name val="Calibri"/>
      <family val="2"/>
    </font>
    <font>
      <sz val="9"/>
      <color rgb="FF000000"/>
      <name val="宋体"/>
      <family val="3"/>
      <charset val="134"/>
    </font>
    <font>
      <b/>
      <sz val="10"/>
      <color theme="1"/>
      <name val="宋体"/>
      <family val="3"/>
      <charset val="134"/>
      <scheme val="minor"/>
    </font>
    <font>
      <b/>
      <sz val="14"/>
      <color theme="1"/>
      <name val="宋体"/>
      <family val="3"/>
      <charset val="134"/>
      <scheme val="minor"/>
    </font>
    <font>
      <sz val="9"/>
      <color theme="1"/>
      <name val="宋体"/>
      <family val="2"/>
      <charset val="134"/>
      <scheme val="minor"/>
    </font>
    <font>
      <sz val="9"/>
      <color rgb="FF000000"/>
      <name val="Times New Roman"/>
      <family val="1"/>
    </font>
    <font>
      <sz val="9"/>
      <color rgb="FF000000"/>
      <name val="Calibri"/>
      <family val="2"/>
    </font>
    <font>
      <sz val="10"/>
      <color theme="1"/>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0" borderId="1" xfId="0" applyFont="1" applyBorder="1" applyAlignment="1">
      <alignment horizontal="center" vertical="center"/>
    </xf>
    <xf numFmtId="57"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2" fillId="0" borderId="1" xfId="0" applyFont="1" applyBorder="1" applyAlignment="1">
      <alignment horizontal="left" vertical="center"/>
    </xf>
    <xf numFmtId="0" fontId="1" fillId="0" borderId="1" xfId="0" applyFont="1" applyBorder="1" applyAlignment="1">
      <alignment horizontal="justify" vertical="center"/>
    </xf>
    <xf numFmtId="0" fontId="0" fillId="0" borderId="0" xfId="0" applyBorder="1">
      <alignment vertical="center"/>
    </xf>
    <xf numFmtId="0" fontId="6" fillId="0" borderId="0" xfId="0" applyFont="1" applyAlignment="1">
      <alignment horizontal="left" vertical="center"/>
    </xf>
    <xf numFmtId="0" fontId="4" fillId="0" borderId="1" xfId="0" applyFont="1" applyBorder="1" applyAlignment="1">
      <alignment horizontal="justify" vertical="center"/>
    </xf>
    <xf numFmtId="0" fontId="5" fillId="0" borderId="0" xfId="0" applyFont="1" applyFill="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5" fillId="0" borderId="0" xfId="0" applyFont="1" applyFill="1" applyBorder="1" applyAlignment="1">
      <alignment horizontal="left" vertical="center"/>
    </xf>
    <xf numFmtId="0" fontId="12" fillId="0" borderId="0" xfId="0" applyFont="1">
      <alignment vertical="center"/>
    </xf>
    <xf numFmtId="0" fontId="11" fillId="0" borderId="0" xfId="0" applyFont="1">
      <alignment vertical="center"/>
    </xf>
    <xf numFmtId="0" fontId="11" fillId="0" borderId="0" xfId="0" applyFont="1" applyBorder="1" applyAlignment="1">
      <alignment vertical="center"/>
    </xf>
    <xf numFmtId="0" fontId="11" fillId="0" borderId="0" xfId="0" applyFont="1" applyBorder="1">
      <alignment vertical="center"/>
    </xf>
    <xf numFmtId="176" fontId="6" fillId="0" borderId="2" xfId="0" applyNumberFormat="1" applyFont="1" applyBorder="1">
      <alignment vertical="center"/>
    </xf>
    <xf numFmtId="176" fontId="1" fillId="0" borderId="1" xfId="0" applyNumberFormat="1" applyFont="1" applyBorder="1" applyAlignment="1">
      <alignment horizontal="right" vertical="center"/>
    </xf>
    <xf numFmtId="176" fontId="2" fillId="0" borderId="1" xfId="0" applyNumberFormat="1" applyFont="1" applyBorder="1" applyAlignment="1">
      <alignment horizontal="right" vertical="center"/>
    </xf>
    <xf numFmtId="176" fontId="6" fillId="0" borderId="3"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12" fillId="0" borderId="0" xfId="0" applyNumberFormat="1" applyFont="1">
      <alignment vertical="center"/>
    </xf>
    <xf numFmtId="176" fontId="2" fillId="0" borderId="1" xfId="0" applyNumberFormat="1" applyFont="1" applyFill="1" applyBorder="1" applyAlignment="1">
      <alignment horizontal="right" vertical="center"/>
    </xf>
    <xf numFmtId="177" fontId="12" fillId="0" borderId="0" xfId="0" applyNumberFormat="1" applyFont="1">
      <alignment vertical="center"/>
    </xf>
    <xf numFmtId="177" fontId="0" fillId="0" borderId="0" xfId="0" applyNumberFormat="1">
      <alignment vertical="center"/>
    </xf>
    <xf numFmtId="0" fontId="5" fillId="0" borderId="4" xfId="0" applyFont="1" applyFill="1" applyBorder="1" applyAlignment="1">
      <alignment vertical="center"/>
    </xf>
    <xf numFmtId="176" fontId="11" fillId="0" borderId="2" xfId="0" applyNumberFormat="1" applyFont="1" applyBorder="1">
      <alignment vertical="center"/>
    </xf>
    <xf numFmtId="176" fontId="11" fillId="0" borderId="5" xfId="0" applyNumberFormat="1" applyFont="1" applyBorder="1">
      <alignment vertical="center"/>
    </xf>
    <xf numFmtId="176" fontId="2" fillId="2" borderId="1" xfId="0" applyNumberFormat="1" applyFont="1" applyFill="1" applyBorder="1" applyAlignment="1">
      <alignment horizontal="right" vertical="center"/>
    </xf>
    <xf numFmtId="176" fontId="11" fillId="0" borderId="1" xfId="0" applyNumberFormat="1" applyFont="1" applyBorder="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716;&#31227;/&#22806;&#27719;&#24066;&#22330;&#20132;&#26131;&#37327;&#25968;&#25454;&#21457;&#24067;/&#21407;&#22987;&#25968;&#25454;/2020&#24180;12&#26376;/20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以美元计价"/>
      <sheetName val="以人民币计价"/>
    </sheetNames>
    <sheetDataSet>
      <sheetData sheetId="0">
        <row r="4">
          <cell r="M4">
            <v>15567.4189145656</v>
          </cell>
        </row>
        <row r="5">
          <cell r="M5">
            <v>3879.7289999999998</v>
          </cell>
        </row>
        <row r="6">
          <cell r="M6">
            <v>1683.5130999999999</v>
          </cell>
        </row>
        <row r="7">
          <cell r="M7">
            <v>2196.2159000000001</v>
          </cell>
        </row>
        <row r="8">
          <cell r="M8">
            <v>11687.689914565601</v>
          </cell>
        </row>
        <row r="9">
          <cell r="M9">
            <v>847.50400078350003</v>
          </cell>
        </row>
        <row r="10">
          <cell r="M10">
            <v>748.94740000000002</v>
          </cell>
        </row>
        <row r="11">
          <cell r="M11">
            <v>200.2329</v>
          </cell>
        </row>
        <row r="12">
          <cell r="M12">
            <v>548.71450000000004</v>
          </cell>
        </row>
        <row r="13">
          <cell r="M13">
            <v>352.59789999999998</v>
          </cell>
        </row>
        <row r="14">
          <cell r="M14">
            <v>340.51760000000002</v>
          </cell>
        </row>
        <row r="15">
          <cell r="M15">
            <v>55.831899999999997</v>
          </cell>
        </row>
        <row r="16">
          <cell r="M16">
            <v>98.556600783500002</v>
          </cell>
        </row>
        <row r="17">
          <cell r="M17">
            <v>62.264923330800002</v>
          </cell>
        </row>
        <row r="18">
          <cell r="M18">
            <v>30.240614090499999</v>
          </cell>
        </row>
        <row r="19">
          <cell r="M19">
            <v>6.0510633621999999</v>
          </cell>
        </row>
        <row r="20">
          <cell r="M20">
            <v>16691.184061786902</v>
          </cell>
        </row>
        <row r="21">
          <cell r="M21">
            <v>215.70589999999999</v>
          </cell>
        </row>
        <row r="22">
          <cell r="M22">
            <v>36.079099999999997</v>
          </cell>
        </row>
        <row r="23">
          <cell r="M23">
            <v>179.6268</v>
          </cell>
        </row>
        <row r="24">
          <cell r="M24">
            <v>16475.478161786901</v>
          </cell>
        </row>
        <row r="25">
          <cell r="M25">
            <v>14538.1031145425</v>
          </cell>
        </row>
        <row r="26">
          <cell r="M26">
            <v>1916.1800472443999</v>
          </cell>
        </row>
        <row r="27">
          <cell r="M27">
            <v>21.195</v>
          </cell>
        </row>
        <row r="28">
          <cell r="M28">
            <v>977.80001697750004</v>
          </cell>
        </row>
        <row r="29">
          <cell r="M29">
            <v>292.2389</v>
          </cell>
        </row>
        <row r="30">
          <cell r="M30">
            <v>115.99979999999999</v>
          </cell>
        </row>
        <row r="31">
          <cell r="M31">
            <v>176.23910000000001</v>
          </cell>
        </row>
        <row r="32">
          <cell r="M32">
            <v>151.51570000000001</v>
          </cell>
        </row>
        <row r="33">
          <cell r="M33">
            <v>120.2133</v>
          </cell>
        </row>
        <row r="34">
          <cell r="M34">
            <v>20.509899999999998</v>
          </cell>
        </row>
        <row r="35">
          <cell r="M35">
            <v>685.56111697749998</v>
          </cell>
        </row>
        <row r="36">
          <cell r="M36">
            <v>396.18292184529997</v>
          </cell>
        </row>
        <row r="37">
          <cell r="M37">
            <v>289.3171220122</v>
          </cell>
        </row>
        <row r="38">
          <cell r="M38">
            <v>6.1073120000000002E-2</v>
          </cell>
        </row>
        <row r="39">
          <cell r="M39">
            <v>34083.906994113502</v>
          </cell>
        </row>
        <row r="40">
          <cell r="M40">
            <v>5136.6212000000005</v>
          </cell>
        </row>
        <row r="41">
          <cell r="M41">
            <v>28947.285794113501</v>
          </cell>
        </row>
        <row r="42">
          <cell r="M42">
            <v>15567.4189145656</v>
          </cell>
        </row>
        <row r="43">
          <cell r="M43">
            <v>847.50400078350003</v>
          </cell>
        </row>
        <row r="44">
          <cell r="M44">
            <v>16691.184061786902</v>
          </cell>
        </row>
        <row r="45">
          <cell r="M45">
            <v>977.80001697750004</v>
          </cell>
        </row>
      </sheetData>
      <sheetData sheetId="1">
        <row r="2">
          <cell r="M2">
            <v>6.5423</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90" zoomScaleNormal="90" workbookViewId="0">
      <pane xSplit="1" ySplit="3" topLeftCell="F31" activePane="bottomRight" state="frozen"/>
      <selection pane="topRight" activeCell="B1" sqref="B1"/>
      <selection pane="bottomLeft" activeCell="A4" sqref="A4"/>
      <selection pane="bottomRight" activeCell="M4" sqref="M4:N45"/>
    </sheetView>
  </sheetViews>
  <sheetFormatPr defaultRowHeight="13.5"/>
  <cols>
    <col min="1" max="1" width="24.125" customWidth="1"/>
    <col min="2" max="2" width="12.625" style="14" customWidth="1"/>
    <col min="3" max="14" width="12.625" customWidth="1"/>
    <col min="15" max="15" width="9.625" bestFit="1" customWidth="1"/>
  </cols>
  <sheetData>
    <row r="1" spans="1:17" ht="30" customHeight="1">
      <c r="A1" s="34" t="s">
        <v>33</v>
      </c>
      <c r="B1" s="34"/>
      <c r="C1" s="34"/>
      <c r="D1" s="34"/>
      <c r="E1" s="34"/>
      <c r="F1" s="34"/>
      <c r="G1" s="34"/>
      <c r="H1" s="34"/>
      <c r="I1" s="34"/>
      <c r="J1" s="34"/>
      <c r="K1" s="34"/>
      <c r="L1" s="34"/>
      <c r="M1" s="34"/>
      <c r="N1" s="34"/>
    </row>
    <row r="2" spans="1:17" ht="15.75" customHeight="1">
      <c r="A2" s="7" t="s">
        <v>30</v>
      </c>
    </row>
    <row r="3" spans="1:17" ht="27" customHeight="1">
      <c r="A3" s="1" t="s">
        <v>0</v>
      </c>
      <c r="B3" s="2">
        <v>43831</v>
      </c>
      <c r="C3" s="2">
        <v>43862</v>
      </c>
      <c r="D3" s="2">
        <v>43891</v>
      </c>
      <c r="E3" s="2">
        <v>43922</v>
      </c>
      <c r="F3" s="2">
        <v>43952</v>
      </c>
      <c r="G3" s="2">
        <v>43983</v>
      </c>
      <c r="H3" s="2">
        <v>44013</v>
      </c>
      <c r="I3" s="2">
        <v>44044</v>
      </c>
      <c r="J3" s="2">
        <v>44075</v>
      </c>
      <c r="K3" s="2">
        <v>44105</v>
      </c>
      <c r="L3" s="2">
        <v>44136</v>
      </c>
      <c r="M3" s="2">
        <v>44166</v>
      </c>
      <c r="N3" s="2" t="s">
        <v>36</v>
      </c>
    </row>
    <row r="4" spans="1:17" s="13" customFormat="1" ht="14.25" customHeight="1">
      <c r="A4" s="3" t="s">
        <v>1</v>
      </c>
      <c r="B4" s="17">
        <v>58904.987306831339</v>
      </c>
      <c r="C4" s="17">
        <v>48375.04062068971</v>
      </c>
      <c r="D4" s="17">
        <v>70460.014326219534</v>
      </c>
      <c r="E4" s="17">
        <v>57732.148283949457</v>
      </c>
      <c r="F4" s="17">
        <v>58054.426198726571</v>
      </c>
      <c r="G4" s="17">
        <v>65534.132179997352</v>
      </c>
      <c r="H4" s="17">
        <v>76846.490466127958</v>
      </c>
      <c r="I4" s="17">
        <v>73094.941879027974</v>
      </c>
      <c r="J4" s="17">
        <v>70492.544842324147</v>
      </c>
      <c r="K4" s="17">
        <v>58451.081717808273</v>
      </c>
      <c r="L4" s="17">
        <v>80787.620948021286</v>
      </c>
      <c r="M4" s="17">
        <f>[1]以美元计价!M4*[1]以人民币计价!$M$2</f>
        <v>101846.72476476252</v>
      </c>
      <c r="N4" s="17">
        <f>SUM(B4:M4)</f>
        <v>820580.15353448619</v>
      </c>
      <c r="O4" s="22"/>
      <c r="P4" s="24"/>
      <c r="Q4" s="24"/>
    </row>
    <row r="5" spans="1:17">
      <c r="A5" s="3" t="s">
        <v>22</v>
      </c>
      <c r="B5" s="18">
        <v>18187.99867836</v>
      </c>
      <c r="C5" s="18">
        <v>18067.117984930002</v>
      </c>
      <c r="D5" s="18">
        <v>24453.041320889999</v>
      </c>
      <c r="E5" s="17">
        <v>19412.826990480004</v>
      </c>
      <c r="F5" s="17">
        <v>18243.0711462</v>
      </c>
      <c r="G5" s="18">
        <v>19505.059610910004</v>
      </c>
      <c r="H5" s="18">
        <v>22142.753253440002</v>
      </c>
      <c r="I5" s="18">
        <v>20279.658354839998</v>
      </c>
      <c r="J5" s="18">
        <v>22110.286037760001</v>
      </c>
      <c r="K5" s="18">
        <v>17479.367989490001</v>
      </c>
      <c r="L5" s="18">
        <v>20261.393443800003</v>
      </c>
      <c r="M5" s="17">
        <f>[1]以美元计价!M5*[1]以人民币计价!$M$2</f>
        <v>25382.351036699998</v>
      </c>
      <c r="N5" s="18">
        <f>SUM(B5:M5)</f>
        <v>245524.92584780004</v>
      </c>
      <c r="O5" s="22"/>
      <c r="P5" s="25"/>
      <c r="Q5" s="25"/>
    </row>
    <row r="6" spans="1:17">
      <c r="A6" s="4" t="s">
        <v>20</v>
      </c>
      <c r="B6" s="19">
        <v>9088.6106845800005</v>
      </c>
      <c r="C6" s="19">
        <v>8805.1027211000001</v>
      </c>
      <c r="D6" s="19">
        <v>11893.835806019999</v>
      </c>
      <c r="E6" s="27">
        <v>9403.8279350400007</v>
      </c>
      <c r="F6" s="19">
        <v>8558.3535365999996</v>
      </c>
      <c r="G6" s="19">
        <v>9942.0221397600017</v>
      </c>
      <c r="H6" s="19">
        <v>11371.300700719999</v>
      </c>
      <c r="I6" s="19">
        <v>10370.75577118</v>
      </c>
      <c r="J6" s="19">
        <v>11155.121586720001</v>
      </c>
      <c r="K6" s="19">
        <v>8640.6305076300014</v>
      </c>
      <c r="L6" s="19">
        <v>10301.724256680001</v>
      </c>
      <c r="M6" s="27">
        <f>[1]以美元计价!M6*[1]以人民币计价!$M$2</f>
        <v>11014.047754129999</v>
      </c>
      <c r="N6" s="19">
        <f>SUM(B6:M6)</f>
        <v>120545.33340016002</v>
      </c>
      <c r="O6" s="22"/>
      <c r="P6" s="25"/>
      <c r="Q6" s="25"/>
    </row>
    <row r="7" spans="1:17">
      <c r="A7" s="4" t="s">
        <v>21</v>
      </c>
      <c r="B7" s="19">
        <v>9099.3879937799993</v>
      </c>
      <c r="C7" s="19">
        <v>9262.0152638300005</v>
      </c>
      <c r="D7" s="19">
        <v>12559.20551487</v>
      </c>
      <c r="E7" s="27">
        <v>10008.999055439999</v>
      </c>
      <c r="F7" s="19">
        <v>9684.7176095999985</v>
      </c>
      <c r="G7" s="19">
        <v>9563.0374711500008</v>
      </c>
      <c r="H7" s="19">
        <v>10771.45255272</v>
      </c>
      <c r="I7" s="19">
        <v>9908.9025836599994</v>
      </c>
      <c r="J7" s="19">
        <v>10955.164451039998</v>
      </c>
      <c r="K7" s="19">
        <v>8838.7374818600001</v>
      </c>
      <c r="L7" s="19">
        <v>9959.6691871200001</v>
      </c>
      <c r="M7" s="27">
        <f>[1]以美元计价!M7*[1]以人民币计价!$M$2</f>
        <v>14368.303282570001</v>
      </c>
      <c r="N7" s="19">
        <f t="shared" ref="N7:N45" si="0">SUM(B7:M7)</f>
        <v>124979.59244764001</v>
      </c>
      <c r="O7" s="22"/>
      <c r="P7" s="25"/>
      <c r="Q7" s="25"/>
    </row>
    <row r="8" spans="1:17">
      <c r="A8" s="3" t="s">
        <v>23</v>
      </c>
      <c r="B8" s="18">
        <v>40716.988628471343</v>
      </c>
      <c r="C8" s="18">
        <v>30307.922635759711</v>
      </c>
      <c r="D8" s="18">
        <v>46006.973005329528</v>
      </c>
      <c r="E8" s="17">
        <v>38319.321293469453</v>
      </c>
      <c r="F8" s="17">
        <v>39811.355052526575</v>
      </c>
      <c r="G8" s="18">
        <v>46029.072569087351</v>
      </c>
      <c r="H8" s="18">
        <v>54703.737212687956</v>
      </c>
      <c r="I8" s="18">
        <v>52815.283524187973</v>
      </c>
      <c r="J8" s="18">
        <v>48382.258804564161</v>
      </c>
      <c r="K8" s="18">
        <v>40971.713728318267</v>
      </c>
      <c r="L8" s="18">
        <v>60526.227504221279</v>
      </c>
      <c r="M8" s="17">
        <f>[1]以美元计价!M8*[1]以人民币计价!$M$2</f>
        <v>76464.373728062536</v>
      </c>
      <c r="N8" s="18">
        <f>SUM(B8:M8)</f>
        <v>575055.22768668609</v>
      </c>
      <c r="O8" s="22"/>
      <c r="P8" s="25"/>
      <c r="Q8" s="25"/>
    </row>
    <row r="9" spans="1:17" s="13" customFormat="1">
      <c r="A9" s="3" t="s">
        <v>6</v>
      </c>
      <c r="B9" s="20">
        <v>1758.6032536051673</v>
      </c>
      <c r="C9" s="20">
        <v>2599.5599160366369</v>
      </c>
      <c r="D9" s="20">
        <v>4287.9122937451975</v>
      </c>
      <c r="E9" s="17">
        <v>2241.454625356314</v>
      </c>
      <c r="F9" s="17">
        <v>2510.6916373756681</v>
      </c>
      <c r="G9" s="20">
        <v>2186.0631095123335</v>
      </c>
      <c r="H9" s="20">
        <v>2564.7486164284019</v>
      </c>
      <c r="I9" s="20">
        <v>2794.7600188015131</v>
      </c>
      <c r="J9" s="20">
        <v>3657.9992300669182</v>
      </c>
      <c r="K9" s="20">
        <v>3607.9433598431201</v>
      </c>
      <c r="L9" s="20">
        <v>4859.4308398852727</v>
      </c>
      <c r="M9" s="17">
        <f>[1]以美元计价!M9*[1]以人民币计价!$M$2</f>
        <v>5544.6254243258927</v>
      </c>
      <c r="N9" s="20">
        <f>SUM(B9:M9)</f>
        <v>38613.792324982438</v>
      </c>
      <c r="O9" s="22"/>
      <c r="P9" s="24"/>
      <c r="Q9" s="24"/>
    </row>
    <row r="10" spans="1:17">
      <c r="A10" s="8" t="s">
        <v>24</v>
      </c>
      <c r="B10" s="18">
        <v>1361.7939510000001</v>
      </c>
      <c r="C10" s="18">
        <v>2070.98920322</v>
      </c>
      <c r="D10" s="18">
        <v>3334.0623869699998</v>
      </c>
      <c r="E10" s="17">
        <v>1530.2204240400001</v>
      </c>
      <c r="F10" s="17">
        <v>1975.2867855</v>
      </c>
      <c r="G10" s="18">
        <v>1703.5937817700001</v>
      </c>
      <c r="H10" s="18">
        <v>2228.0442531200001</v>
      </c>
      <c r="I10" s="18">
        <v>2184.7899140600002</v>
      </c>
      <c r="J10" s="18">
        <v>2943.3850383600002</v>
      </c>
      <c r="K10" s="18">
        <v>3064.6976371000001</v>
      </c>
      <c r="L10" s="18">
        <v>4132.1072187</v>
      </c>
      <c r="M10" s="17">
        <f>[1]以美元计价!M10*[1]以人民币计价!$M$2</f>
        <v>4899.8385750200005</v>
      </c>
      <c r="N10" s="18">
        <f t="shared" si="0"/>
        <v>31428.809168859996</v>
      </c>
      <c r="O10" s="22"/>
      <c r="P10" s="25"/>
      <c r="Q10" s="25"/>
    </row>
    <row r="11" spans="1:17">
      <c r="A11" s="4" t="s">
        <v>3</v>
      </c>
      <c r="B11" s="19">
        <v>369.79106094000002</v>
      </c>
      <c r="C11" s="19">
        <v>485.03906947999997</v>
      </c>
      <c r="D11" s="19">
        <v>1084.48990398</v>
      </c>
      <c r="E11" s="27">
        <v>618.73929810000004</v>
      </c>
      <c r="F11" s="19">
        <v>716.94584729999997</v>
      </c>
      <c r="G11" s="19">
        <v>660.84823973000005</v>
      </c>
      <c r="H11" s="19">
        <v>816.96955792000006</v>
      </c>
      <c r="I11" s="19">
        <v>701.97624303999999</v>
      </c>
      <c r="J11" s="19">
        <v>1081.8753962400001</v>
      </c>
      <c r="K11" s="19">
        <v>1161.3612238800001</v>
      </c>
      <c r="L11" s="19">
        <v>1570.5539479800002</v>
      </c>
      <c r="M11" s="27">
        <f>[1]以美元计价!M11*[1]以人民币计价!$M$2</f>
        <v>1309.9837016700001</v>
      </c>
      <c r="N11" s="19">
        <f t="shared" si="0"/>
        <v>10578.57349026</v>
      </c>
      <c r="O11" s="22"/>
      <c r="P11" s="25"/>
      <c r="Q11" s="25"/>
    </row>
    <row r="12" spans="1:17">
      <c r="A12" s="4" t="s">
        <v>4</v>
      </c>
      <c r="B12" s="19">
        <v>992.00289006000003</v>
      </c>
      <c r="C12" s="19">
        <v>1585.95013374</v>
      </c>
      <c r="D12" s="19">
        <v>2249.5724829899996</v>
      </c>
      <c r="E12" s="27">
        <v>911.48112594000008</v>
      </c>
      <c r="F12" s="19">
        <v>1258.3409382</v>
      </c>
      <c r="G12" s="19">
        <v>1042.7455420400001</v>
      </c>
      <c r="H12" s="19">
        <v>1411.0746952</v>
      </c>
      <c r="I12" s="19">
        <v>1482.8136710199999</v>
      </c>
      <c r="J12" s="19">
        <v>1861.5096421200001</v>
      </c>
      <c r="K12" s="19">
        <v>1903.3364132200002</v>
      </c>
      <c r="L12" s="19">
        <v>2561.55327072</v>
      </c>
      <c r="M12" s="27">
        <f>[1]以美元计价!M12*[1]以人民币计价!$M$2</f>
        <v>3589.8548733500002</v>
      </c>
      <c r="N12" s="19">
        <f t="shared" si="0"/>
        <v>20850.235678600002</v>
      </c>
      <c r="O12" s="22"/>
      <c r="P12" s="25"/>
      <c r="Q12" s="25"/>
    </row>
    <row r="13" spans="1:17">
      <c r="A13" s="4" t="s">
        <v>7</v>
      </c>
      <c r="B13" s="19">
        <v>573.72016337999992</v>
      </c>
      <c r="C13" s="19">
        <v>768.83554958000002</v>
      </c>
      <c r="D13" s="19">
        <v>1203.3703577700001</v>
      </c>
      <c r="E13" s="27">
        <v>518.59632132000002</v>
      </c>
      <c r="F13" s="19">
        <v>753.00065804999997</v>
      </c>
      <c r="G13" s="19">
        <v>871.32677308000007</v>
      </c>
      <c r="H13" s="19">
        <v>1110.9522721599999</v>
      </c>
      <c r="I13" s="19">
        <v>1164.1123132800001</v>
      </c>
      <c r="J13" s="19">
        <v>1490.2802269199999</v>
      </c>
      <c r="K13" s="19">
        <v>1704.06103648</v>
      </c>
      <c r="L13" s="19">
        <v>1991.36128347</v>
      </c>
      <c r="M13" s="27">
        <f>[1]以美元计价!M13*[1]以人民币计价!$M$2</f>
        <v>2306.8012411699997</v>
      </c>
      <c r="N13" s="19">
        <f t="shared" si="0"/>
        <v>14456.418196659999</v>
      </c>
      <c r="O13" s="22"/>
      <c r="P13" s="25"/>
      <c r="Q13" s="25"/>
    </row>
    <row r="14" spans="1:17">
      <c r="A14" s="4" t="s">
        <v>8</v>
      </c>
      <c r="B14" s="19">
        <v>649.82124773999999</v>
      </c>
      <c r="C14" s="19">
        <v>1077.1288534999999</v>
      </c>
      <c r="D14" s="19">
        <v>1700.44044282</v>
      </c>
      <c r="E14" s="27">
        <v>724.23603251999998</v>
      </c>
      <c r="F14" s="19">
        <v>1040.8008990000001</v>
      </c>
      <c r="G14" s="19">
        <v>735.98214180000002</v>
      </c>
      <c r="H14" s="19">
        <v>982.14734927999984</v>
      </c>
      <c r="I14" s="19">
        <v>847.46393527999999</v>
      </c>
      <c r="J14" s="19">
        <v>1252.2903739200001</v>
      </c>
      <c r="K14" s="19">
        <v>1118.7443966600001</v>
      </c>
      <c r="L14" s="19">
        <v>1817.1981139500001</v>
      </c>
      <c r="M14" s="27">
        <f>[1]以美元计价!M14*[1]以人民币计价!$M$2</f>
        <v>2227.7682944799999</v>
      </c>
      <c r="N14" s="19">
        <f t="shared" si="0"/>
        <v>14174.022080950001</v>
      </c>
      <c r="O14" s="22"/>
      <c r="P14" s="25"/>
      <c r="Q14" s="25"/>
    </row>
    <row r="15" spans="1:17">
      <c r="A15" s="4" t="s">
        <v>9</v>
      </c>
      <c r="B15" s="19">
        <v>138.25253988</v>
      </c>
      <c r="C15" s="19">
        <v>225.02480014000002</v>
      </c>
      <c r="D15" s="19">
        <v>430.25158637999999</v>
      </c>
      <c r="E15" s="27">
        <v>287.38807019999996</v>
      </c>
      <c r="F15" s="19">
        <v>181.48522844999999</v>
      </c>
      <c r="G15" s="19">
        <v>96.284866890000004</v>
      </c>
      <c r="H15" s="19">
        <v>134.94463167999999</v>
      </c>
      <c r="I15" s="19">
        <v>173.21366550000002</v>
      </c>
      <c r="J15" s="19">
        <v>200.81443752000001</v>
      </c>
      <c r="K15" s="19">
        <v>241.89220395999999</v>
      </c>
      <c r="L15" s="19">
        <v>323.54782128000005</v>
      </c>
      <c r="M15" s="27">
        <f>[1]以美元计价!M15*[1]以人民币计价!$M$2</f>
        <v>365.26903936999997</v>
      </c>
      <c r="N15" s="19">
        <f>SUM(B15:M15)</f>
        <v>2798.3688912499997</v>
      </c>
      <c r="O15" s="22"/>
      <c r="P15" s="25"/>
      <c r="Q15" s="25"/>
    </row>
    <row r="16" spans="1:17">
      <c r="A16" s="8" t="s">
        <v>25</v>
      </c>
      <c r="B16" s="18">
        <v>396.80930260516732</v>
      </c>
      <c r="C16" s="18">
        <v>528.57071281663684</v>
      </c>
      <c r="D16" s="18">
        <v>953.84990677519863</v>
      </c>
      <c r="E16" s="17">
        <v>711.23420131631406</v>
      </c>
      <c r="F16" s="17">
        <v>535.40485187566833</v>
      </c>
      <c r="G16" s="18">
        <v>482.46932774233335</v>
      </c>
      <c r="H16" s="18">
        <v>336.70436330840153</v>
      </c>
      <c r="I16" s="18">
        <v>609.97010474151296</v>
      </c>
      <c r="J16" s="18">
        <v>714.61419170691784</v>
      </c>
      <c r="K16" s="18">
        <v>543.24572274312038</v>
      </c>
      <c r="L16" s="18">
        <v>727.32362118527215</v>
      </c>
      <c r="M16" s="17">
        <f>[1]以美元计价!M16*[1]以人民币计价!$M$2</f>
        <v>644.78684930589202</v>
      </c>
      <c r="N16" s="18">
        <f>SUM(B16:M16)</f>
        <v>7184.9831561224355</v>
      </c>
      <c r="O16" s="22"/>
      <c r="P16" s="25"/>
      <c r="Q16" s="25"/>
    </row>
    <row r="17" spans="1:17">
      <c r="A17" s="4" t="s">
        <v>7</v>
      </c>
      <c r="B17" s="19">
        <v>306.24687056205772</v>
      </c>
      <c r="C17" s="19">
        <v>365.60914130294418</v>
      </c>
      <c r="D17" s="19">
        <v>717.88791932636559</v>
      </c>
      <c r="E17" s="27">
        <v>597.19596828659462</v>
      </c>
      <c r="F17" s="19">
        <v>456.33102503245459</v>
      </c>
      <c r="G17" s="19">
        <v>385.80120160321383</v>
      </c>
      <c r="H17" s="19">
        <v>281.13115885444552</v>
      </c>
      <c r="I17" s="19">
        <v>529.25927830168291</v>
      </c>
      <c r="J17" s="19">
        <v>626.11029134931209</v>
      </c>
      <c r="K17" s="19">
        <v>405.42161604145201</v>
      </c>
      <c r="L17" s="19">
        <v>567.8004022879237</v>
      </c>
      <c r="M17" s="27">
        <f>[1]以美元计价!M17*[1]以人民币计价!$M$2</f>
        <v>407.35580790709287</v>
      </c>
      <c r="N17" s="23">
        <f>SUM(B17:M17)</f>
        <v>5646.1506808555396</v>
      </c>
      <c r="O17" s="22"/>
      <c r="P17" s="25"/>
      <c r="Q17" s="25"/>
    </row>
    <row r="18" spans="1:17">
      <c r="A18" s="4" t="s">
        <v>8</v>
      </c>
      <c r="B18" s="19">
        <v>89.188290533109594</v>
      </c>
      <c r="C18" s="19">
        <v>126.14765424418233</v>
      </c>
      <c r="D18" s="19">
        <v>139.84195893660845</v>
      </c>
      <c r="E18" s="27">
        <v>31.000561389719461</v>
      </c>
      <c r="F18" s="19">
        <v>60.5587713238818</v>
      </c>
      <c r="G18" s="19">
        <v>93.936680720807118</v>
      </c>
      <c r="H18" s="19">
        <v>43.380083007437044</v>
      </c>
      <c r="I18" s="19">
        <v>73.797952032122978</v>
      </c>
      <c r="J18" s="19">
        <v>64.58492984662152</v>
      </c>
      <c r="K18" s="19">
        <v>127.52833322447923</v>
      </c>
      <c r="L18" s="19">
        <v>136.27361963239392</v>
      </c>
      <c r="M18" s="27">
        <f>[1]以美元计价!M18*[1]以人民币计价!$M$2</f>
        <v>197.84316956427816</v>
      </c>
      <c r="N18" s="23">
        <f>SUM(B18:M18)</f>
        <v>1184.0820044556417</v>
      </c>
      <c r="O18" s="22"/>
      <c r="P18" s="25"/>
      <c r="Q18" s="25"/>
    </row>
    <row r="19" spans="1:17">
      <c r="A19" s="4" t="s">
        <v>9</v>
      </c>
      <c r="B19" s="19">
        <v>1.3741415099999998</v>
      </c>
      <c r="C19" s="19">
        <v>36.813917269510355</v>
      </c>
      <c r="D19" s="19">
        <v>96.120028512224636</v>
      </c>
      <c r="E19" s="27">
        <v>83.037671639999999</v>
      </c>
      <c r="F19" s="19">
        <v>18.515055519331948</v>
      </c>
      <c r="G19" s="19">
        <v>2.73144541831233</v>
      </c>
      <c r="H19" s="19">
        <v>12.19312144651896</v>
      </c>
      <c r="I19" s="19">
        <v>6.9128744077070996</v>
      </c>
      <c r="J19" s="19">
        <v>23.918970510984241</v>
      </c>
      <c r="K19" s="19">
        <v>10.295773477189201</v>
      </c>
      <c r="L19" s="19">
        <v>23.249599264954529</v>
      </c>
      <c r="M19" s="27">
        <f>[1]以美元计价!M19*[1]以人民币计价!$M$2</f>
        <v>39.58787183452106</v>
      </c>
      <c r="N19" s="23">
        <f>SUM(B19:M19)</f>
        <v>354.75047081125439</v>
      </c>
      <c r="O19" s="22"/>
      <c r="P19" s="25"/>
      <c r="Q19" s="25"/>
    </row>
    <row r="20" spans="1:17" s="13" customFormat="1">
      <c r="A20" s="3" t="s">
        <v>10</v>
      </c>
      <c r="B20" s="20">
        <v>69745.612837730921</v>
      </c>
      <c r="C20" s="20">
        <v>68345.015682282828</v>
      </c>
      <c r="D20" s="20">
        <v>94245.996576799618</v>
      </c>
      <c r="E20" s="17">
        <v>98475.837903023115</v>
      </c>
      <c r="F20" s="17">
        <v>91258.085689044499</v>
      </c>
      <c r="G20" s="20">
        <v>104498.48242306968</v>
      </c>
      <c r="H20" s="20">
        <v>121384.43023454954</v>
      </c>
      <c r="I20" s="20">
        <v>108783.81039835821</v>
      </c>
      <c r="J20" s="20">
        <v>100392.99122722297</v>
      </c>
      <c r="K20" s="20">
        <v>77798.969370731676</v>
      </c>
      <c r="L20" s="20">
        <v>99147.126041433352</v>
      </c>
      <c r="M20" s="17">
        <f>[1]以美元计价!M20*[1]以人民币计价!$M$2</f>
        <v>109198.73348742844</v>
      </c>
      <c r="N20" s="20">
        <f t="shared" si="0"/>
        <v>1143275.0918716749</v>
      </c>
      <c r="O20" s="22"/>
      <c r="P20" s="24"/>
      <c r="Q20" s="24"/>
    </row>
    <row r="21" spans="1:17">
      <c r="A21" s="3" t="s">
        <v>2</v>
      </c>
      <c r="B21" s="18">
        <v>758.01422591999994</v>
      </c>
      <c r="C21" s="18">
        <v>847.27656944000012</v>
      </c>
      <c r="D21" s="18">
        <v>2176.1291412</v>
      </c>
      <c r="E21" s="17">
        <v>2480.7336523200001</v>
      </c>
      <c r="F21" s="17">
        <v>1279.7260520999998</v>
      </c>
      <c r="G21" s="18">
        <v>1078.4823527999999</v>
      </c>
      <c r="H21" s="18">
        <v>867.25419351999994</v>
      </c>
      <c r="I21" s="18">
        <v>1166.7948457399998</v>
      </c>
      <c r="J21" s="18">
        <v>1629.07385112</v>
      </c>
      <c r="K21" s="18">
        <v>1025.57352425</v>
      </c>
      <c r="L21" s="18">
        <v>1789.4405449800001</v>
      </c>
      <c r="M21" s="17">
        <f>[1]以美元计价!M21*[1]以人民币计价!$M$2</f>
        <v>1411.21270957</v>
      </c>
      <c r="N21" s="18">
        <f t="shared" si="0"/>
        <v>16509.711662960002</v>
      </c>
      <c r="O21" s="22"/>
      <c r="P21" s="25"/>
      <c r="Q21" s="25"/>
    </row>
    <row r="22" spans="1:17">
      <c r="A22" s="4" t="s">
        <v>11</v>
      </c>
      <c r="B22" s="19">
        <v>88.845702119999999</v>
      </c>
      <c r="C22" s="19">
        <v>180.56705750999998</v>
      </c>
      <c r="D22" s="19">
        <v>602.52345152999999</v>
      </c>
      <c r="E22" s="27">
        <v>627.77014145999999</v>
      </c>
      <c r="F22" s="19">
        <v>435.50249865000001</v>
      </c>
      <c r="G22" s="19">
        <v>344.91110634</v>
      </c>
      <c r="H22" s="19">
        <v>238.29779823999999</v>
      </c>
      <c r="I22" s="19">
        <v>339.18678137999996</v>
      </c>
      <c r="J22" s="19">
        <v>353.64995711999995</v>
      </c>
      <c r="K22" s="19">
        <v>258.10286601000001</v>
      </c>
      <c r="L22" s="19">
        <v>305.01414540000002</v>
      </c>
      <c r="M22" s="27">
        <f>[1]以美元计价!M22*[1]以人民币计价!$M$2</f>
        <v>236.04029592999998</v>
      </c>
      <c r="N22" s="19">
        <f t="shared" si="0"/>
        <v>4010.4118016899997</v>
      </c>
      <c r="O22" s="22"/>
      <c r="P22" s="25"/>
      <c r="Q22" s="25"/>
    </row>
    <row r="23" spans="1:17">
      <c r="A23" s="4" t="s">
        <v>26</v>
      </c>
      <c r="B23" s="19">
        <v>669.16852379999989</v>
      </c>
      <c r="C23" s="19">
        <v>666.70951193000008</v>
      </c>
      <c r="D23" s="19">
        <v>1573.6056896699999</v>
      </c>
      <c r="E23" s="27">
        <v>1852.96351086</v>
      </c>
      <c r="F23" s="19">
        <v>844.22355344999994</v>
      </c>
      <c r="G23" s="19">
        <v>733.57124646000011</v>
      </c>
      <c r="H23" s="19">
        <v>628.95639528000004</v>
      </c>
      <c r="I23" s="19">
        <v>827.60806435999996</v>
      </c>
      <c r="J23" s="19">
        <v>1275.423894</v>
      </c>
      <c r="K23" s="19">
        <v>767.47065824000003</v>
      </c>
      <c r="L23" s="19">
        <v>1484.4263995800002</v>
      </c>
      <c r="M23" s="27">
        <f>[1]以美元计价!M23*[1]以人民币计价!$M$2</f>
        <v>1175.1724136400001</v>
      </c>
      <c r="N23" s="29">
        <f>SUM(B23:M23)</f>
        <v>12499.299861269999</v>
      </c>
      <c r="O23" s="22"/>
      <c r="P23" s="25"/>
      <c r="Q23" s="25"/>
    </row>
    <row r="24" spans="1:17">
      <c r="A24" s="3" t="s">
        <v>5</v>
      </c>
      <c r="B24" s="18">
        <v>68987.598611810929</v>
      </c>
      <c r="C24" s="18">
        <v>67497.739112842828</v>
      </c>
      <c r="D24" s="18">
        <v>92069.867435599619</v>
      </c>
      <c r="E24" s="17">
        <v>95995.104250703123</v>
      </c>
      <c r="F24" s="17">
        <v>89978.359636944486</v>
      </c>
      <c r="G24" s="18">
        <v>103420.0000702697</v>
      </c>
      <c r="H24" s="18">
        <v>120517.17604102954</v>
      </c>
      <c r="I24" s="18">
        <v>107617.01555261821</v>
      </c>
      <c r="J24" s="18">
        <v>98763.917376102967</v>
      </c>
      <c r="K24" s="18">
        <v>76773.395846481682</v>
      </c>
      <c r="L24" s="18">
        <v>97357.685496453356</v>
      </c>
      <c r="M24" s="17">
        <f>[1]以美元计价!M24*[1]以人民币计价!$M$2</f>
        <v>107787.52077785844</v>
      </c>
      <c r="N24" s="18">
        <f>SUM(B24:M24)</f>
        <v>1126765.3802087149</v>
      </c>
      <c r="O24" s="22"/>
      <c r="P24" s="25"/>
      <c r="Q24" s="25"/>
    </row>
    <row r="25" spans="1:17">
      <c r="A25" s="4" t="s">
        <v>7</v>
      </c>
      <c r="B25" s="19">
        <v>58430.654986639311</v>
      </c>
      <c r="C25" s="19">
        <v>59908.685010600217</v>
      </c>
      <c r="D25" s="19">
        <v>77488.960498337794</v>
      </c>
      <c r="E25" s="27">
        <v>85574.847484383994</v>
      </c>
      <c r="F25" s="19">
        <v>78062.483897274869</v>
      </c>
      <c r="G25" s="19">
        <v>90561.329699719456</v>
      </c>
      <c r="H25" s="19">
        <v>104784.58422108933</v>
      </c>
      <c r="I25" s="19">
        <v>91069.58545284062</v>
      </c>
      <c r="J25" s="19">
        <v>85997.619749797886</v>
      </c>
      <c r="K25" s="19">
        <v>67532.294000935071</v>
      </c>
      <c r="L25" s="19">
        <v>87350.955625016388</v>
      </c>
      <c r="M25" s="27">
        <f>[1]以美元计价!M25*[1]以人民币计价!$M$2</f>
        <v>95112.632006271408</v>
      </c>
      <c r="N25" s="23">
        <f t="shared" si="0"/>
        <v>981874.63263290632</v>
      </c>
      <c r="O25" s="22"/>
      <c r="P25" s="25"/>
      <c r="Q25" s="25"/>
    </row>
    <row r="26" spans="1:17">
      <c r="A26" s="4" t="s">
        <v>8</v>
      </c>
      <c r="B26" s="19">
        <v>10065.305676080297</v>
      </c>
      <c r="C26" s="19">
        <v>7392.3884322221493</v>
      </c>
      <c r="D26" s="19">
        <v>14103.335019587385</v>
      </c>
      <c r="E26" s="27">
        <v>9932.8781868484693</v>
      </c>
      <c r="F26" s="19">
        <v>11345.430914669627</v>
      </c>
      <c r="G26" s="19">
        <v>12374.342895758436</v>
      </c>
      <c r="H26" s="19">
        <v>15445.701884157754</v>
      </c>
      <c r="I26" s="19">
        <v>15996.268697134657</v>
      </c>
      <c r="J26" s="19">
        <v>12254.852638277052</v>
      </c>
      <c r="K26" s="19">
        <v>9058.613345195934</v>
      </c>
      <c r="L26" s="19">
        <v>9849.7658149086728</v>
      </c>
      <c r="M26" s="27">
        <f>[1]以美元计价!M26*[1]以人民币计价!$M$2</f>
        <v>12536.224723087038</v>
      </c>
      <c r="N26" s="23">
        <f>SUM(B26:M26)</f>
        <v>140355.10822792747</v>
      </c>
      <c r="O26" s="22"/>
      <c r="P26" s="25"/>
      <c r="Q26" s="25"/>
    </row>
    <row r="27" spans="1:17">
      <c r="A27" s="4" t="s">
        <v>9</v>
      </c>
      <c r="B27" s="19">
        <v>491.63794909132304</v>
      </c>
      <c r="C27" s="19">
        <v>196.66567002046651</v>
      </c>
      <c r="D27" s="19">
        <v>477.57191767443328</v>
      </c>
      <c r="E27" s="27">
        <v>487.37857947066288</v>
      </c>
      <c r="F27" s="19">
        <v>570.44482499999992</v>
      </c>
      <c r="G27" s="19">
        <v>484.3274747917979</v>
      </c>
      <c r="H27" s="19">
        <v>286.88993578243554</v>
      </c>
      <c r="I27" s="19">
        <v>551.16140264292744</v>
      </c>
      <c r="J27" s="19">
        <v>511.44498802803025</v>
      </c>
      <c r="K27" s="19">
        <v>182.48850035067883</v>
      </c>
      <c r="L27" s="19">
        <v>156.96405652829696</v>
      </c>
      <c r="M27" s="27">
        <f>[1]以美元计价!M27*[1]以人民币计价!$M$2</f>
        <v>138.66404850000001</v>
      </c>
      <c r="N27" s="23">
        <f t="shared" si="0"/>
        <v>4535.6393478810533</v>
      </c>
      <c r="O27" s="22"/>
      <c r="P27" s="25"/>
      <c r="Q27" s="25"/>
    </row>
    <row r="28" spans="1:17" s="13" customFormat="1">
      <c r="A28" s="5" t="s">
        <v>12</v>
      </c>
      <c r="B28" s="21">
        <v>3911.6181048657922</v>
      </c>
      <c r="C28" s="21">
        <v>2861.7908735132405</v>
      </c>
      <c r="D28" s="21">
        <v>4652.4079947409446</v>
      </c>
      <c r="E28" s="17">
        <v>4288.524499398738</v>
      </c>
      <c r="F28" s="17">
        <v>4857.7846008706256</v>
      </c>
      <c r="G28" s="21">
        <v>4785.0869647400123</v>
      </c>
      <c r="H28" s="21">
        <v>5364.3943831075376</v>
      </c>
      <c r="I28" s="21">
        <v>5252.1922410319485</v>
      </c>
      <c r="J28" s="21">
        <v>5732.3283223418966</v>
      </c>
      <c r="K28" s="21">
        <v>4644.3359643823378</v>
      </c>
      <c r="L28" s="21">
        <v>5114.1186402824551</v>
      </c>
      <c r="M28" s="17">
        <f>[1]以美元计价!M28*[1]以人民币计价!$M$2</f>
        <v>6397.0610510718989</v>
      </c>
      <c r="N28" s="21">
        <f t="shared" si="0"/>
        <v>57861.643640347422</v>
      </c>
      <c r="O28" s="22"/>
      <c r="P28" s="24"/>
      <c r="Q28" s="24"/>
    </row>
    <row r="29" spans="1:17">
      <c r="A29" s="3" t="s">
        <v>2</v>
      </c>
      <c r="B29" s="18">
        <v>1389.4220465999999</v>
      </c>
      <c r="C29" s="18">
        <v>1016.5545586000001</v>
      </c>
      <c r="D29" s="18">
        <v>2207.7479018700001</v>
      </c>
      <c r="E29" s="17">
        <v>1422.8038578600001</v>
      </c>
      <c r="F29" s="17">
        <v>1788.3839285999998</v>
      </c>
      <c r="G29" s="18">
        <v>1558.3327311800001</v>
      </c>
      <c r="H29" s="18">
        <v>1682.41267752</v>
      </c>
      <c r="I29" s="18">
        <v>1627.2044993799998</v>
      </c>
      <c r="J29" s="18">
        <v>1841.2437898799997</v>
      </c>
      <c r="K29" s="18">
        <v>1207.22018351</v>
      </c>
      <c r="L29" s="18">
        <v>1285.5732447600001</v>
      </c>
      <c r="M29" s="17">
        <f>[1]以美元计价!M29*[1]以人民币计价!$M$2</f>
        <v>1911.9145554700001</v>
      </c>
      <c r="N29" s="18">
        <f t="shared" si="0"/>
        <v>18938.813975230001</v>
      </c>
      <c r="O29" s="22"/>
      <c r="P29" s="25"/>
      <c r="Q29" s="25"/>
    </row>
    <row r="30" spans="1:17">
      <c r="A30" s="4" t="s">
        <v>13</v>
      </c>
      <c r="B30" s="19">
        <v>669.67280226000003</v>
      </c>
      <c r="C30" s="19">
        <v>462.10642317000003</v>
      </c>
      <c r="D30" s="19">
        <v>1078.8383125800001</v>
      </c>
      <c r="E30" s="27">
        <v>745.26158322000003</v>
      </c>
      <c r="F30" s="19">
        <v>982.90092674999994</v>
      </c>
      <c r="G30" s="19">
        <v>812.73606349000011</v>
      </c>
      <c r="H30" s="19">
        <v>813.73569759999998</v>
      </c>
      <c r="I30" s="19">
        <v>785.31640437999999</v>
      </c>
      <c r="J30" s="19">
        <v>807.67510343999993</v>
      </c>
      <c r="K30" s="19">
        <v>469.78303999000002</v>
      </c>
      <c r="L30" s="19">
        <v>540.34399512000005</v>
      </c>
      <c r="M30" s="27">
        <f>[1]以美元计价!M30*[1]以人民币计价!$M$2</f>
        <v>758.90549153999996</v>
      </c>
      <c r="N30" s="19">
        <f t="shared" si="0"/>
        <v>8927.275843540001</v>
      </c>
      <c r="O30" s="22"/>
      <c r="P30" s="25"/>
      <c r="Q30" s="25"/>
    </row>
    <row r="31" spans="1:17">
      <c r="A31" s="4" t="s">
        <v>14</v>
      </c>
      <c r="B31" s="19">
        <v>719.7492443399999</v>
      </c>
      <c r="C31" s="19">
        <v>554.44813542999998</v>
      </c>
      <c r="D31" s="19">
        <v>1128.90958929</v>
      </c>
      <c r="E31" s="27">
        <v>677.54227464000007</v>
      </c>
      <c r="F31" s="19">
        <v>805.48300184999994</v>
      </c>
      <c r="G31" s="19">
        <v>745.59666769000012</v>
      </c>
      <c r="H31" s="19">
        <v>868.67697992000001</v>
      </c>
      <c r="I31" s="19">
        <v>841.88809499999991</v>
      </c>
      <c r="J31" s="19">
        <v>1033.56868644</v>
      </c>
      <c r="K31" s="19">
        <v>737.43714352000006</v>
      </c>
      <c r="L31" s="19">
        <v>745.22924964000003</v>
      </c>
      <c r="M31" s="27">
        <f>[1]以美元计价!M31*[1]以人民币计价!$M$2</f>
        <v>1153.0090639300001</v>
      </c>
      <c r="N31" s="19">
        <f t="shared" si="0"/>
        <v>10011.538131689998</v>
      </c>
      <c r="O31" s="22"/>
      <c r="P31" s="25"/>
      <c r="Q31" s="25"/>
    </row>
    <row r="32" spans="1:17">
      <c r="A32" s="4" t="s">
        <v>7</v>
      </c>
      <c r="B32" s="19">
        <v>651.77057106000007</v>
      </c>
      <c r="C32" s="19">
        <v>391.50796699</v>
      </c>
      <c r="D32" s="19">
        <v>696.74375420999991</v>
      </c>
      <c r="E32" s="27">
        <v>427.57678656000002</v>
      </c>
      <c r="F32" s="19">
        <v>542.04398519999995</v>
      </c>
      <c r="G32" s="19">
        <v>733.18076928999994</v>
      </c>
      <c r="H32" s="19">
        <v>905.11713287999987</v>
      </c>
      <c r="I32" s="19">
        <v>819.50083973999995</v>
      </c>
      <c r="J32" s="19">
        <v>869.31224351999992</v>
      </c>
      <c r="K32" s="19">
        <v>598.79185751</v>
      </c>
      <c r="L32" s="19">
        <v>745.97318658000006</v>
      </c>
      <c r="M32" s="27">
        <f>[1]以美元计价!M32*[1]以人民币计价!$M$2</f>
        <v>991.2611641100001</v>
      </c>
      <c r="N32" s="19">
        <f t="shared" si="0"/>
        <v>8372.7802576499998</v>
      </c>
      <c r="O32" s="22"/>
      <c r="P32" s="25"/>
      <c r="Q32" s="25"/>
    </row>
    <row r="33" spans="1:17">
      <c r="A33" s="4" t="s">
        <v>8</v>
      </c>
      <c r="B33" s="19">
        <v>606.74313923999989</v>
      </c>
      <c r="C33" s="19">
        <v>537.61067703000003</v>
      </c>
      <c r="D33" s="19">
        <v>1182.4636767300001</v>
      </c>
      <c r="E33" s="27">
        <v>826.96470318000001</v>
      </c>
      <c r="F33" s="19">
        <v>1017.7431429</v>
      </c>
      <c r="G33" s="19">
        <v>663.83882713000003</v>
      </c>
      <c r="H33" s="19">
        <v>675.19555152000009</v>
      </c>
      <c r="I33" s="19">
        <v>711.12625101999993</v>
      </c>
      <c r="J33" s="19">
        <v>819.22482647999993</v>
      </c>
      <c r="K33" s="19">
        <v>499.17832909999998</v>
      </c>
      <c r="L33" s="19">
        <v>484.79516199</v>
      </c>
      <c r="M33" s="27">
        <f>[1]以美元计价!M33*[1]以人民币计价!$M$2</f>
        <v>786.47147259000008</v>
      </c>
      <c r="N33" s="19">
        <f t="shared" si="0"/>
        <v>8811.3557589100001</v>
      </c>
      <c r="O33" s="22"/>
      <c r="P33" s="25"/>
      <c r="Q33" s="25"/>
    </row>
    <row r="34" spans="1:17">
      <c r="A34" s="4" t="s">
        <v>9</v>
      </c>
      <c r="B34" s="19">
        <v>130.90833629999997</v>
      </c>
      <c r="C34" s="19">
        <v>87.435914580000002</v>
      </c>
      <c r="D34" s="19">
        <v>328.54047093000003</v>
      </c>
      <c r="E34" s="27">
        <v>168.26236812000002</v>
      </c>
      <c r="F34" s="19">
        <v>228.59680049999997</v>
      </c>
      <c r="G34" s="19">
        <v>161.31313476</v>
      </c>
      <c r="H34" s="19">
        <v>102.09999311999999</v>
      </c>
      <c r="I34" s="19">
        <v>96.57740862</v>
      </c>
      <c r="J34" s="19">
        <v>152.70671988000001</v>
      </c>
      <c r="K34" s="19">
        <v>109.2499969</v>
      </c>
      <c r="L34" s="19">
        <v>54.804896190000001</v>
      </c>
      <c r="M34" s="27">
        <f>[1]以美元计价!M34*[1]以人民币计价!$M$2</f>
        <v>134.18191876999998</v>
      </c>
      <c r="N34" s="19">
        <f t="shared" si="0"/>
        <v>1754.6779586699997</v>
      </c>
      <c r="O34" s="22"/>
      <c r="P34" s="25"/>
      <c r="Q34" s="25"/>
    </row>
    <row r="35" spans="1:17">
      <c r="A35" s="3" t="s">
        <v>5</v>
      </c>
      <c r="B35" s="18">
        <v>2522.196058265793</v>
      </c>
      <c r="C35" s="18">
        <v>1845.2363149132402</v>
      </c>
      <c r="D35" s="18">
        <v>2444.6600928709436</v>
      </c>
      <c r="E35" s="17">
        <v>2865.7206415387377</v>
      </c>
      <c r="F35" s="17">
        <v>3069.4006722706258</v>
      </c>
      <c r="G35" s="18">
        <v>3226.7542335600119</v>
      </c>
      <c r="H35" s="18">
        <v>3681.9817055875374</v>
      </c>
      <c r="I35" s="18">
        <v>3624.9877416519485</v>
      </c>
      <c r="J35" s="18">
        <v>3891.0845324618967</v>
      </c>
      <c r="K35" s="18">
        <v>3437.1157808723374</v>
      </c>
      <c r="L35" s="18">
        <v>3828.5453955224548</v>
      </c>
      <c r="M35" s="17">
        <f>[1]以美元计价!M35*[1]以人民币计价!$M$2</f>
        <v>4485.1464956018981</v>
      </c>
      <c r="N35" s="18">
        <f t="shared" si="0"/>
        <v>38922.829665117424</v>
      </c>
      <c r="O35" s="22"/>
      <c r="P35" s="25"/>
      <c r="Q35" s="25"/>
    </row>
    <row r="36" spans="1:17">
      <c r="A36" s="4" t="s">
        <v>7</v>
      </c>
      <c r="B36" s="19">
        <v>1730.3962206349463</v>
      </c>
      <c r="C36" s="19">
        <v>1238.1511564222424</v>
      </c>
      <c r="D36" s="19">
        <v>1624.9861142735024</v>
      </c>
      <c r="E36" s="27">
        <v>1847.2245966281507</v>
      </c>
      <c r="F36" s="19">
        <v>2197.8078050469221</v>
      </c>
      <c r="G36" s="19">
        <v>2339.3288937248581</v>
      </c>
      <c r="H36" s="19">
        <v>2723.8785385034303</v>
      </c>
      <c r="I36" s="19">
        <v>2887.6502329489676</v>
      </c>
      <c r="J36" s="19">
        <v>3083.3741754951866</v>
      </c>
      <c r="K36" s="19">
        <v>2552.918323334859</v>
      </c>
      <c r="L36" s="19">
        <v>2513.8001171644801</v>
      </c>
      <c r="M36" s="27">
        <f>[1]以美元计价!M36*[1]以人民币计价!$M$2</f>
        <v>2591.9475295885059</v>
      </c>
      <c r="N36" s="19">
        <f t="shared" si="0"/>
        <v>27331.463703766054</v>
      </c>
      <c r="O36" s="22"/>
      <c r="P36" s="25"/>
      <c r="Q36" s="25"/>
    </row>
    <row r="37" spans="1:17">
      <c r="A37" s="4" t="s">
        <v>8</v>
      </c>
      <c r="B37" s="19">
        <v>776.19908101844169</v>
      </c>
      <c r="C37" s="19">
        <v>598.89337097843998</v>
      </c>
      <c r="D37" s="19">
        <v>812.49902256712198</v>
      </c>
      <c r="E37" s="27">
        <v>1018.117044014703</v>
      </c>
      <c r="F37" s="19">
        <v>865.29348961957794</v>
      </c>
      <c r="G37" s="19">
        <v>885.79539883515372</v>
      </c>
      <c r="H37" s="19">
        <v>954.87911908410751</v>
      </c>
      <c r="I37" s="19">
        <v>736.64416870298044</v>
      </c>
      <c r="J37" s="19">
        <v>807.35152678843644</v>
      </c>
      <c r="K37" s="19">
        <v>882.93004269417111</v>
      </c>
      <c r="L37" s="19">
        <v>1295.0897508579746</v>
      </c>
      <c r="M37" s="27">
        <f>[1]以美元计价!M37*[1]以人民币计价!$M$2</f>
        <v>1892.7994073404161</v>
      </c>
      <c r="N37" s="19">
        <f t="shared" si="0"/>
        <v>11526.491422501524</v>
      </c>
      <c r="O37" s="22"/>
      <c r="P37" s="25"/>
      <c r="Q37" s="25"/>
    </row>
    <row r="38" spans="1:17">
      <c r="A38" s="4" t="s">
        <v>9</v>
      </c>
      <c r="B38" s="19">
        <v>15.600756612404881</v>
      </c>
      <c r="C38" s="19">
        <v>8.1917875125580206</v>
      </c>
      <c r="D38" s="19">
        <v>7.1749560303193496</v>
      </c>
      <c r="E38" s="27">
        <v>0.37900089588438002</v>
      </c>
      <c r="F38" s="19">
        <v>6.2993776041259499</v>
      </c>
      <c r="G38" s="19">
        <v>1.6299410000000001</v>
      </c>
      <c r="H38" s="19">
        <v>3.2240480000000002</v>
      </c>
      <c r="I38" s="19">
        <v>0.69334000000000007</v>
      </c>
      <c r="J38" s="19">
        <v>0.35883017827343999</v>
      </c>
      <c r="K38" s="19">
        <v>1.26741484330758</v>
      </c>
      <c r="L38" s="19">
        <v>19.655527500000002</v>
      </c>
      <c r="M38" s="27">
        <f>[1]以美元计价!M38*[1]以人民币计价!$M$2</f>
        <v>0.39955867297600001</v>
      </c>
      <c r="N38" s="19">
        <f t="shared" si="0"/>
        <v>64.874538849849614</v>
      </c>
      <c r="O38" s="22"/>
      <c r="P38" s="25"/>
      <c r="Q38" s="25"/>
    </row>
    <row r="39" spans="1:17">
      <c r="A39" s="5" t="s">
        <v>15</v>
      </c>
      <c r="B39" s="18">
        <v>134320.82150303322</v>
      </c>
      <c r="C39" s="18">
        <v>122181.40709252241</v>
      </c>
      <c r="D39" s="18">
        <v>173646.33119150528</v>
      </c>
      <c r="E39" s="17">
        <v>162737.96531172763</v>
      </c>
      <c r="F39" s="17">
        <v>156680.98812601733</v>
      </c>
      <c r="G39" s="18">
        <v>177003.76467731941</v>
      </c>
      <c r="H39" s="18">
        <v>206160.06370021342</v>
      </c>
      <c r="I39" s="18">
        <v>189925.70453721963</v>
      </c>
      <c r="J39" s="18">
        <v>180275.86362195591</v>
      </c>
      <c r="K39" s="18">
        <v>144502.33041276541</v>
      </c>
      <c r="L39" s="18">
        <v>189908.29646962238</v>
      </c>
      <c r="M39" s="17">
        <f>[1]以美元计价!M39*[1]以人民币计价!$M$2</f>
        <v>222987.14472758878</v>
      </c>
      <c r="N39" s="18">
        <f>SUM(B39:M39)</f>
        <v>2060330.6813714909</v>
      </c>
      <c r="O39" s="22"/>
      <c r="P39" s="25"/>
      <c r="Q39" s="25"/>
    </row>
    <row r="40" spans="1:17">
      <c r="A40" s="4" t="s">
        <v>27</v>
      </c>
      <c r="B40" s="19">
        <v>21697.22890188</v>
      </c>
      <c r="C40" s="19">
        <v>22001.93831619</v>
      </c>
      <c r="D40" s="19">
        <v>32170.980750929997</v>
      </c>
      <c r="E40" s="27">
        <v>24846.584924700004</v>
      </c>
      <c r="F40" s="19">
        <v>23286.467912399996</v>
      </c>
      <c r="G40" s="19">
        <v>23845.468476660008</v>
      </c>
      <c r="H40" s="19">
        <v>26920.464377600001</v>
      </c>
      <c r="I40" s="19">
        <v>25258.447614019999</v>
      </c>
      <c r="J40" s="19">
        <v>28523.988717119999</v>
      </c>
      <c r="K40" s="19">
        <v>22776.859334350003</v>
      </c>
      <c r="L40" s="19">
        <v>27468.514452240004</v>
      </c>
      <c r="M40" s="27">
        <f>[1]以美元计价!M40*[1]以人民币计价!$M$2</f>
        <v>33605.31687676</v>
      </c>
      <c r="N40" s="19">
        <f t="shared" si="0"/>
        <v>312402.26065484999</v>
      </c>
      <c r="O40" s="22"/>
      <c r="P40" s="25"/>
      <c r="Q40" s="25"/>
    </row>
    <row r="41" spans="1:17">
      <c r="A41" s="4" t="s">
        <v>16</v>
      </c>
      <c r="B41" s="19">
        <v>112623.59260115321</v>
      </c>
      <c r="C41" s="19">
        <v>100179.4687763324</v>
      </c>
      <c r="D41" s="19">
        <v>141475.35044057528</v>
      </c>
      <c r="E41" s="27">
        <v>137891.3803870276</v>
      </c>
      <c r="F41" s="19">
        <v>133394.52021361736</v>
      </c>
      <c r="G41" s="19">
        <v>153158.29620065939</v>
      </c>
      <c r="H41" s="19">
        <v>179239.59932261342</v>
      </c>
      <c r="I41" s="19">
        <v>164667.25692319966</v>
      </c>
      <c r="J41" s="19">
        <v>151751.87490483595</v>
      </c>
      <c r="K41" s="19">
        <v>121725.47107841542</v>
      </c>
      <c r="L41" s="19">
        <v>162439.78201738236</v>
      </c>
      <c r="M41" s="27">
        <f>[1]以美元计价!M41*[1]以人民币计价!$M$2</f>
        <v>189381.82785082876</v>
      </c>
      <c r="N41" s="19">
        <f t="shared" si="0"/>
        <v>1747928.420716641</v>
      </c>
      <c r="O41" s="22"/>
      <c r="P41" s="25"/>
      <c r="Q41" s="25"/>
    </row>
    <row r="42" spans="1:17">
      <c r="A42" s="4" t="s">
        <v>28</v>
      </c>
      <c r="B42" s="19">
        <v>58904.987306831339</v>
      </c>
      <c r="C42" s="19">
        <v>48375.04062068971</v>
      </c>
      <c r="D42" s="19">
        <v>70460.014326219534</v>
      </c>
      <c r="E42" s="27">
        <v>57732.148283949457</v>
      </c>
      <c r="F42" s="19">
        <v>58054.426198726571</v>
      </c>
      <c r="G42" s="19">
        <v>65534.132179997352</v>
      </c>
      <c r="H42" s="19">
        <v>76846.490466127958</v>
      </c>
      <c r="I42" s="19">
        <v>73094.941879027974</v>
      </c>
      <c r="J42" s="19">
        <v>70492.544842324147</v>
      </c>
      <c r="K42" s="19">
        <v>58451.081717808273</v>
      </c>
      <c r="L42" s="19">
        <v>80787.620948021286</v>
      </c>
      <c r="M42" s="27">
        <f>[1]以美元计价!M42*[1]以人民币计价!$M$2</f>
        <v>101846.72476476252</v>
      </c>
      <c r="N42" s="19">
        <f>SUM(B42:M42)</f>
        <v>820580.15353448619</v>
      </c>
      <c r="O42" s="22"/>
      <c r="P42" s="25"/>
      <c r="Q42" s="25"/>
    </row>
    <row r="43" spans="1:17">
      <c r="A43" s="4" t="s">
        <v>17</v>
      </c>
      <c r="B43" s="19">
        <v>1758.6032536051673</v>
      </c>
      <c r="C43" s="19">
        <v>2599.5599160366369</v>
      </c>
      <c r="D43" s="19">
        <v>4287.9122937451975</v>
      </c>
      <c r="E43" s="27">
        <v>2241.454625356314</v>
      </c>
      <c r="F43" s="19">
        <v>2510.6916373756681</v>
      </c>
      <c r="G43" s="19">
        <v>2186.0631095123335</v>
      </c>
      <c r="H43" s="19">
        <v>2564.7486164284019</v>
      </c>
      <c r="I43" s="19">
        <v>2794.7600188015131</v>
      </c>
      <c r="J43" s="19">
        <v>3657.9992300669182</v>
      </c>
      <c r="K43" s="19">
        <v>3607.9433598431201</v>
      </c>
      <c r="L43" s="19">
        <v>4859.4308398852727</v>
      </c>
      <c r="M43" s="27">
        <f>[1]以美元计价!M43*[1]以人民币计价!$M$2</f>
        <v>5544.6254243258927</v>
      </c>
      <c r="N43" s="19">
        <f t="shared" si="0"/>
        <v>38613.792324982438</v>
      </c>
      <c r="O43" s="22"/>
      <c r="P43" s="25"/>
      <c r="Q43" s="25"/>
    </row>
    <row r="44" spans="1:17">
      <c r="A44" s="4" t="s">
        <v>18</v>
      </c>
      <c r="B44" s="19">
        <v>69745.612837730921</v>
      </c>
      <c r="C44" s="19">
        <v>68345.015682282828</v>
      </c>
      <c r="D44" s="19">
        <v>94245.996576799618</v>
      </c>
      <c r="E44" s="27">
        <v>98475.837903023115</v>
      </c>
      <c r="F44" s="19">
        <v>91258.085689044499</v>
      </c>
      <c r="G44" s="19">
        <v>104498.48242306968</v>
      </c>
      <c r="H44" s="19">
        <v>121384.43023454954</v>
      </c>
      <c r="I44" s="19">
        <v>108783.81039835821</v>
      </c>
      <c r="J44" s="19">
        <v>100392.99122722297</v>
      </c>
      <c r="K44" s="19">
        <v>77798.969370731676</v>
      </c>
      <c r="L44" s="19">
        <v>99147.126041433352</v>
      </c>
      <c r="M44" s="27">
        <f>[1]以美元计价!M44*[1]以人民币计价!$M$2</f>
        <v>109198.73348742844</v>
      </c>
      <c r="N44" s="19">
        <f t="shared" si="0"/>
        <v>1143275.0918716749</v>
      </c>
      <c r="O44" s="22"/>
      <c r="P44" s="25"/>
      <c r="Q44" s="25"/>
    </row>
    <row r="45" spans="1:17">
      <c r="A45" s="4" t="s">
        <v>19</v>
      </c>
      <c r="B45" s="19">
        <v>3911.6181048657922</v>
      </c>
      <c r="C45" s="19">
        <v>2861.7908735132405</v>
      </c>
      <c r="D45" s="19">
        <v>4652.4079947409446</v>
      </c>
      <c r="E45" s="28">
        <v>4288.524499398738</v>
      </c>
      <c r="F45" s="19">
        <v>4857.7846008706256</v>
      </c>
      <c r="G45" s="19">
        <v>4785.0869647400123</v>
      </c>
      <c r="H45" s="19">
        <v>5364.3943831075376</v>
      </c>
      <c r="I45" s="19">
        <v>5252.1922410319485</v>
      </c>
      <c r="J45" s="19">
        <v>5732.3283223418966</v>
      </c>
      <c r="K45" s="19">
        <v>4644.3359643823378</v>
      </c>
      <c r="L45" s="19">
        <v>5114.1186402824551</v>
      </c>
      <c r="M45" s="30">
        <f>[1]以美元计价!M45*[1]以人民币计价!$M$2</f>
        <v>6397.0610510718989</v>
      </c>
      <c r="N45" s="19">
        <f t="shared" si="0"/>
        <v>57861.643640347422</v>
      </c>
      <c r="O45" s="22"/>
      <c r="P45" s="25"/>
      <c r="Q45" s="25"/>
    </row>
    <row r="46" spans="1:17" s="10" customFormat="1" ht="14.25" customHeight="1">
      <c r="A46" s="26" t="s">
        <v>35</v>
      </c>
      <c r="B46" s="26"/>
      <c r="C46" s="26"/>
      <c r="D46" s="26"/>
      <c r="E46" s="26"/>
      <c r="K46" s="11"/>
      <c r="L46" s="11"/>
      <c r="M46" s="11"/>
      <c r="N46" s="11"/>
      <c r="O46" s="11"/>
    </row>
    <row r="47" spans="1:17" s="9" customFormat="1" ht="14.25" customHeight="1">
      <c r="A47" s="31" t="s">
        <v>29</v>
      </c>
      <c r="B47" s="31"/>
      <c r="C47" s="31"/>
      <c r="D47" s="31"/>
      <c r="E47" s="31"/>
      <c r="F47" s="31"/>
      <c r="G47" s="31"/>
    </row>
    <row r="48" spans="1:17" s="9" customFormat="1" ht="27" customHeight="1">
      <c r="A48" s="32" t="s">
        <v>34</v>
      </c>
      <c r="B48" s="32"/>
      <c r="C48" s="32"/>
      <c r="D48" s="32"/>
      <c r="E48" s="32"/>
      <c r="F48" s="32"/>
      <c r="G48" s="32"/>
      <c r="H48" s="33"/>
      <c r="I48" s="33"/>
      <c r="J48" s="33"/>
      <c r="K48" s="33"/>
      <c r="L48" s="33"/>
      <c r="M48" s="33"/>
      <c r="N48" s="33"/>
    </row>
    <row r="49" spans="1:2" s="11" customFormat="1" ht="14.25" customHeight="1">
      <c r="A49" s="12" t="s">
        <v>32</v>
      </c>
      <c r="B49" s="15"/>
    </row>
    <row r="50" spans="1:2" s="11" customFormat="1" ht="14.25" customHeight="1">
      <c r="A50" s="12" t="s">
        <v>31</v>
      </c>
      <c r="B50" s="15"/>
    </row>
    <row r="51" spans="1:2" s="6" customFormat="1">
      <c r="B51" s="16"/>
    </row>
  </sheetData>
  <mergeCells count="3">
    <mergeCell ref="A47:G47"/>
    <mergeCell ref="A48:N48"/>
    <mergeCell ref="A1:N1"/>
  </mergeCells>
  <phoneticPr fontId="3" type="noConversion"/>
  <printOptions horizontalCentered="1"/>
  <pageMargins left="0.70866141732283472" right="0.70866141732283472" top="0.74803149606299213" bottom="0.74803149606299213" header="0.31496062992125984" footer="0.31496062992125984"/>
  <pageSetup paperSize="9" scale="6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以人民币计价</vt:lpstr>
    </vt:vector>
  </TitlesOfParts>
  <Company>Lenovo (Beijing)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user</cp:lastModifiedBy>
  <cp:lastPrinted>2020-03-23T03:06:10Z</cp:lastPrinted>
  <dcterms:created xsi:type="dcterms:W3CDTF">2015-02-02T06:39:01Z</dcterms:created>
  <dcterms:modified xsi:type="dcterms:W3CDTF">2021-03-29T05:57:18Z</dcterms:modified>
</cp:coreProperties>
</file>