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D31" i="3"/>
  <c r="D32"/>
  <c r="D33"/>
  <c r="D30"/>
  <c r="D2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5"/>
  <c r="C31"/>
  <c r="C32"/>
  <c r="C33"/>
  <c r="C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O27" i="4" l="1"/>
  <c r="O28"/>
  <c r="O27" i="3"/>
  <c r="O21"/>
  <c r="O8"/>
  <c r="O10"/>
  <c r="O12"/>
  <c r="O16"/>
  <c r="O18"/>
  <c r="O20"/>
  <c r="O24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19"/>
  <c r="O13" l="1"/>
  <c r="O22"/>
  <c r="O14"/>
  <c r="O17"/>
  <c r="O25"/>
  <c r="O9"/>
  <c r="O7"/>
  <c r="O15"/>
  <c r="O26"/>
  <c r="O23"/>
  <c r="O6"/>
  <c r="O28"/>
  <c r="O5" l="1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<sst xmlns="http://schemas.openxmlformats.org/spreadsheetml/2006/main" count="82" uniqueCount="31">
  <si>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</si>
  <si>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</si>
  <si>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</si>
  <si>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</si>
  <si>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</si>
  <si>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</si>
  <si>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</si>
  <si>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</si>
  <si>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</si>
  <si>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</si>
  <si>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</si>
  <si>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</si>
  <si>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</si>
  <si>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</si>
  <si>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</si>
  <si>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</si>
  <si>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</si>
  <si>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</si>
  <si>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</si>
  <si>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</si>
  <si>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</si>
  <si>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</si>
  <si>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</si>
  <si>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</si>
  <si>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</si>
  <si>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</si>
  <si>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</si>
  <si>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</si>
  <si>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</si>
  <si>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</si>
  <si>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2021年银行结售汇数据（按交易项目）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</si>
</sst>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>
      <pane xSplit="2" topLeftCell="C1" activePane="topRight" state="frozen"/>
      <selection activeCell="A4" sqref="A4"/>
      <selection pane="topRight" activeCell="D30" sqref="D30:D33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8" width="9.375" style="1" bestFit="1" customWidth="1"/>
    <col min="19" max="16384" width="9" style="1"/>
  </cols>
  <sheetData>
    <row r="1" spans="1:17" s="4" customFormat="1" ht="28.5" customHeight="1">
      <c r="A1" s="37"/>
      <c r="B1" s="37"/>
      <c r="C1" s="37"/>
      <c r="D1" s="37"/>
      <c r="E1" s="29"/>
      <c r="J1" s="25"/>
      <c r="K1" s="25"/>
      <c r="L1" s="25"/>
    </row>
    <row r="2" spans="1:17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52" t="s">
        <v>0</v>
      </c>
      <c r="B4" s="53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7">
      <c r="A5" s="54" t="s">
        <v>15</v>
      </c>
      <c r="B5" s="55"/>
      <c r="C5" s="2">
        <f>以美元计价!C5*6.4771</f>
        <v>12922.758213470001</v>
      </c>
      <c r="D5" s="2">
        <f>以美元计价!D5*6.4602</f>
        <v>10915.955630820001</v>
      </c>
      <c r="E5" s="2"/>
      <c r="F5" s="2"/>
      <c r="G5" s="2"/>
      <c r="H5" s="2"/>
      <c r="I5" s="2"/>
      <c r="J5" s="2"/>
      <c r="K5" s="2"/>
      <c r="L5" s="2"/>
      <c r="M5" s="2"/>
      <c r="N5" s="2"/>
      <c r="O5" s="7">
        <f>SUM(C5:N5)</f>
        <v>23838.713844290003</v>
      </c>
      <c r="P5" s="12"/>
      <c r="Q5" s="33"/>
    </row>
    <row r="6" spans="1:17">
      <c r="A6" s="54" t="s">
        <v>1</v>
      </c>
      <c r="B6" s="55"/>
      <c r="C6" s="2">
        <f>以美元计价!C6*6.4771</f>
        <v>770.97245155000007</v>
      </c>
      <c r="D6" s="2">
        <f>以美元计价!D6*6.4602</f>
        <v>680.71062798000003</v>
      </c>
      <c r="E6" s="2"/>
      <c r="F6" s="2"/>
      <c r="G6" s="2"/>
      <c r="H6" s="2"/>
      <c r="I6" s="2"/>
      <c r="J6" s="2"/>
      <c r="K6" s="2"/>
      <c r="L6" s="2"/>
      <c r="M6" s="2"/>
      <c r="N6" s="2"/>
      <c r="O6" s="7">
        <f>SUM(C6:N6)</f>
        <v>1451.6830795300002</v>
      </c>
      <c r="P6" s="12"/>
    </row>
    <row r="7" spans="1:17">
      <c r="A7" s="54" t="s">
        <v>2</v>
      </c>
      <c r="B7" s="55"/>
      <c r="C7" s="2">
        <f>以美元计价!C7*6.4771</f>
        <v>12151.78576192</v>
      </c>
      <c r="D7" s="2">
        <f>以美元计价!D7*6.4602</f>
        <v>10235.24500284</v>
      </c>
      <c r="E7" s="2"/>
      <c r="F7" s="2"/>
      <c r="G7" s="2"/>
      <c r="H7" s="2"/>
      <c r="I7" s="2"/>
      <c r="J7" s="2"/>
      <c r="K7" s="2"/>
      <c r="L7" s="2"/>
      <c r="M7" s="2"/>
      <c r="N7" s="2"/>
      <c r="O7" s="7">
        <f>SUM(C7:N7)</f>
        <v>22387.030764759998</v>
      </c>
      <c r="P7" s="12"/>
    </row>
    <row r="8" spans="1:17">
      <c r="A8" s="54" t="s">
        <v>3</v>
      </c>
      <c r="B8" s="55"/>
      <c r="C8" s="2">
        <f>以美元计价!C8*6.4771</f>
        <v>10306.93280022</v>
      </c>
      <c r="D8" s="2">
        <f>以美元计价!D8*6.4602</f>
        <v>8227.1047532400007</v>
      </c>
      <c r="E8" s="2"/>
      <c r="F8" s="2"/>
      <c r="G8" s="2"/>
      <c r="H8" s="2"/>
      <c r="I8" s="2"/>
      <c r="J8" s="2"/>
      <c r="K8" s="2"/>
      <c r="L8" s="2"/>
      <c r="M8" s="2"/>
      <c r="N8" s="2"/>
      <c r="O8" s="7">
        <f t="shared" ref="O8:O27" si="0">SUM(C8:N8)</f>
        <v>18534.037553460003</v>
      </c>
      <c r="P8" s="12"/>
    </row>
    <row r="9" spans="1:17">
      <c r="A9" s="56" t="s">
        <v>4</v>
      </c>
      <c r="B9" s="57"/>
      <c r="C9" s="2">
        <f>以美元计价!C9*6.4771</f>
        <v>9228.6925540600005</v>
      </c>
      <c r="D9" s="2">
        <f>以美元计价!D9*6.4602</f>
        <v>7248.3133910400011</v>
      </c>
      <c r="E9" s="2"/>
      <c r="F9" s="2"/>
      <c r="G9" s="2"/>
      <c r="H9" s="2"/>
      <c r="I9" s="2"/>
      <c r="J9" s="2"/>
      <c r="K9" s="2"/>
      <c r="L9" s="2"/>
      <c r="M9" s="2"/>
      <c r="N9" s="2"/>
      <c r="O9" s="7">
        <f t="shared" si="0"/>
        <v>16477.005945100002</v>
      </c>
      <c r="P9" s="12"/>
    </row>
    <row r="10" spans="1:17">
      <c r="A10" s="56" t="s">
        <v>5</v>
      </c>
      <c r="B10" s="57"/>
      <c r="C10" s="2">
        <f>以美元计价!C10*6.4771</f>
        <v>740.19910173999995</v>
      </c>
      <c r="D10" s="2">
        <f>以美元计价!D10*6.4602</f>
        <v>724.53339468000013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7">
        <f t="shared" si="0"/>
        <v>1464.7324964200002</v>
      </c>
      <c r="P10" s="12"/>
    </row>
    <row r="11" spans="1:17">
      <c r="A11" s="58" t="s">
        <v>6</v>
      </c>
      <c r="B11" s="59"/>
      <c r="C11" s="2">
        <f>以美元计价!C11*6.4771</f>
        <v>338.04114441999997</v>
      </c>
      <c r="D11" s="2">
        <f>以美元计价!D11*6.4602</f>
        <v>254.25796751999999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7">
        <f t="shared" si="0"/>
        <v>592.29911193999999</v>
      </c>
      <c r="P11" s="12"/>
    </row>
    <row r="12" spans="1:17">
      <c r="A12" s="44" t="s">
        <v>7</v>
      </c>
      <c r="B12" s="45"/>
      <c r="C12" s="2">
        <f>以美元计价!C12*6.4771</f>
        <v>1844.8529616999999</v>
      </c>
      <c r="D12" s="2">
        <f>以美元计价!D12*6.4602</f>
        <v>2008.1402496000003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7">
        <f t="shared" si="0"/>
        <v>3852.9932113000004</v>
      </c>
      <c r="P12" s="12"/>
      <c r="Q12" s="34"/>
    </row>
    <row r="13" spans="1:17">
      <c r="A13" s="46" t="s">
        <v>8</v>
      </c>
      <c r="B13" s="47"/>
      <c r="C13" s="2">
        <f>以美元计价!C13*6.4771</f>
        <v>869.78644143999998</v>
      </c>
      <c r="D13" s="2">
        <f>以美元计价!D13*6.4602</f>
        <v>693.41525730000001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7">
        <f t="shared" si="0"/>
        <v>1563.20169874</v>
      </c>
      <c r="P13" s="12"/>
      <c r="Q13" s="34"/>
    </row>
    <row r="14" spans="1:17">
      <c r="A14" s="46" t="s">
        <v>9</v>
      </c>
      <c r="B14" s="47"/>
      <c r="C14" s="2">
        <f>以美元计价!C14*6.4771</f>
        <v>760.26969151000003</v>
      </c>
      <c r="D14" s="2">
        <f>以美元计价!D14*6.4602</f>
        <v>1062.3792439800002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7">
        <f t="shared" si="0"/>
        <v>1822.6489354900002</v>
      </c>
      <c r="P14" s="12"/>
    </row>
    <row r="15" spans="1:17">
      <c r="A15" s="38" t="s">
        <v>12</v>
      </c>
      <c r="B15" s="39"/>
      <c r="C15" s="2">
        <f>以美元计价!C15*6.4771</f>
        <v>10279.15057519</v>
      </c>
      <c r="D15" s="2">
        <f>以美元计价!D15*6.4602</f>
        <v>9105.7307144400002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7">
        <f>SUM(C15:N15)</f>
        <v>19384.881289630001</v>
      </c>
      <c r="P15" s="12"/>
    </row>
    <row r="16" spans="1:17">
      <c r="A16" s="38" t="s">
        <v>1</v>
      </c>
      <c r="B16" s="39"/>
      <c r="C16" s="2">
        <f>以美元计价!C16*6.4771</f>
        <v>764.13911105</v>
      </c>
      <c r="D16" s="2">
        <f>以美元计价!D16*6.4602</f>
        <v>1038.1186089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7">
        <f>SUM(C16:N16)</f>
        <v>1802.2577199500001</v>
      </c>
      <c r="P16" s="12"/>
    </row>
    <row r="17" spans="1:16">
      <c r="A17" s="38" t="s">
        <v>2</v>
      </c>
      <c r="B17" s="39"/>
      <c r="C17" s="2">
        <f>以美元计价!C17*6.4771</f>
        <v>9515.0114641399996</v>
      </c>
      <c r="D17" s="2">
        <f>以美元计价!D17*6.4602</f>
        <v>8067.612105539999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7">
        <f t="shared" si="0"/>
        <v>17582.623569679999</v>
      </c>
      <c r="P17" s="12"/>
    </row>
    <row r="18" spans="1:16">
      <c r="A18" s="44" t="s">
        <v>3</v>
      </c>
      <c r="B18" s="45"/>
      <c r="C18" s="2">
        <f>以美元计价!C18*6.4771</f>
        <v>7919.2127130899999</v>
      </c>
      <c r="D18" s="2">
        <f>以美元计价!D18*6.4602</f>
        <v>6705.1003678200013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7">
        <f t="shared" si="0"/>
        <v>14624.31308091</v>
      </c>
      <c r="P18" s="12"/>
    </row>
    <row r="19" spans="1:16">
      <c r="A19" s="46" t="s">
        <v>4</v>
      </c>
      <c r="B19" s="47"/>
      <c r="C19" s="2">
        <f>以美元计价!C19*6.4771</f>
        <v>6491.8386410499998</v>
      </c>
      <c r="D19" s="2">
        <f>以美元计价!D19*6.4602</f>
        <v>5564.5611021000004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7">
        <f t="shared" si="0"/>
        <v>12056.399743149999</v>
      </c>
      <c r="P19" s="12"/>
    </row>
    <row r="20" spans="1:16">
      <c r="A20" s="46" t="s">
        <v>5</v>
      </c>
      <c r="B20" s="47"/>
      <c r="C20" s="2">
        <f>以美元计价!C20*6.4771</f>
        <v>1170.1179096599999</v>
      </c>
      <c r="D20" s="2">
        <f>以美元计价!D20*6.4602</f>
        <v>874.03017492000004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7">
        <f t="shared" si="0"/>
        <v>2044.1480845799999</v>
      </c>
      <c r="P20" s="12"/>
    </row>
    <row r="21" spans="1:16">
      <c r="A21" s="46" t="s">
        <v>6</v>
      </c>
      <c r="B21" s="47"/>
      <c r="C21" s="2">
        <f>以美元计价!C21*6.4771</f>
        <v>257.25616237999998</v>
      </c>
      <c r="D21" s="2">
        <f>以美元计价!D21*6.4602</f>
        <v>266.50909080000002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7">
        <f t="shared" si="0"/>
        <v>523.76525317999995</v>
      </c>
      <c r="P21" s="12"/>
    </row>
    <row r="22" spans="1:16">
      <c r="A22" s="40" t="s">
        <v>7</v>
      </c>
      <c r="B22" s="41"/>
      <c r="C22" s="2">
        <f>以美元计价!C22*6.4771</f>
        <v>1595.79875105</v>
      </c>
      <c r="D22" s="2">
        <f>以美元计价!D22*6.4602</f>
        <v>1362.5117377200002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7">
        <f>SUM(C22:N22)</f>
        <v>2958.3104887700001</v>
      </c>
      <c r="P22" s="12"/>
    </row>
    <row r="23" spans="1:16">
      <c r="A23" s="42" t="s">
        <v>8</v>
      </c>
      <c r="B23" s="43"/>
      <c r="C23" s="2">
        <f>以美元计价!C23*6.4771</f>
        <v>393.41387232</v>
      </c>
      <c r="D23" s="2">
        <f>以美元计价!D23*6.4602</f>
        <v>344.85258222000004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7">
        <f t="shared" si="0"/>
        <v>738.26645454000004</v>
      </c>
      <c r="P23" s="12"/>
    </row>
    <row r="24" spans="1:16">
      <c r="A24" s="42" t="s">
        <v>9</v>
      </c>
      <c r="B24" s="43"/>
      <c r="C24" s="2">
        <f>以美元计价!C24*6.4771</f>
        <v>1010.23393471</v>
      </c>
      <c r="D24" s="2">
        <f>以美元计价!D24*6.4602</f>
        <v>748.83020687999999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7">
        <f t="shared" si="0"/>
        <v>1759.06414159</v>
      </c>
      <c r="P24" s="12"/>
    </row>
    <row r="25" spans="1:16">
      <c r="A25" s="48" t="s">
        <v>21</v>
      </c>
      <c r="B25" s="8" t="s">
        <v>13</v>
      </c>
      <c r="C25" s="2">
        <f>以美元计价!C25*6.4771</f>
        <v>2825.0545268400001</v>
      </c>
      <c r="D25" s="2">
        <f>以美元计价!D25*6.4602</f>
        <v>1980.28451322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7">
        <f t="shared" si="0"/>
        <v>4805.3390400600001</v>
      </c>
      <c r="P25" s="12"/>
    </row>
    <row r="26" spans="1:16">
      <c r="A26" s="48"/>
      <c r="B26" s="8" t="s">
        <v>10</v>
      </c>
      <c r="C26" s="2">
        <f>以美元计价!C26*6.4771</f>
        <v>2042.2594246599999</v>
      </c>
      <c r="D26" s="2">
        <f>以美元计价!D26*6.4602</f>
        <v>994.03485011999999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7">
        <f t="shared" si="0"/>
        <v>3036.2942747799998</v>
      </c>
      <c r="P26" s="12"/>
    </row>
    <row r="27" spans="1:16">
      <c r="A27" s="48"/>
      <c r="B27" s="8" t="s">
        <v>14</v>
      </c>
      <c r="C27" s="2">
        <f>以美元计价!C27*6.4771</f>
        <v>782.79510218000007</v>
      </c>
      <c r="D27" s="2">
        <f>以美元计价!D27*6.4602</f>
        <v>986.24966310000013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7">
        <f t="shared" si="0"/>
        <v>1769.0447652800003</v>
      </c>
      <c r="P27" s="12"/>
    </row>
    <row r="28" spans="1:16">
      <c r="A28" s="18" t="s">
        <v>18</v>
      </c>
      <c r="B28" s="8" t="s">
        <v>14</v>
      </c>
      <c r="C28" s="2">
        <f>以美元计价!C28*6.4771</f>
        <v>-265.37844577999999</v>
      </c>
      <c r="D28" s="2">
        <f>以美元计价!D28*6.4602</f>
        <v>-132.32169252000003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7">
        <f>SUM(C28:N28)</f>
        <v>-397.70013830000005</v>
      </c>
      <c r="P28" s="12"/>
    </row>
    <row r="29" spans="1:16">
      <c r="A29" s="17" t="s">
        <v>19</v>
      </c>
      <c r="B29" s="8" t="s">
        <v>14</v>
      </c>
      <c r="C29" s="2">
        <f>以美元计价!C29*6.4771</f>
        <v>-27.068448610000001</v>
      </c>
      <c r="D29" s="2">
        <f>以美元计价!D29*6.4602</f>
        <v>-28.717527059999998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7">
        <f>SUM(C29:N29)</f>
        <v>-55.785975669999999</v>
      </c>
      <c r="P29" s="12"/>
    </row>
    <row r="30" spans="1:16" s="13" customFormat="1" ht="12" customHeight="1">
      <c r="A30" s="49" t="s">
        <v>17</v>
      </c>
      <c r="B30" s="8" t="s">
        <v>13</v>
      </c>
      <c r="C30" s="2">
        <f>以美元计价!C30*6.4709</f>
        <v>9011.840597710001</v>
      </c>
      <c r="D30" s="2">
        <f>以美元计价!D30*6.4713</f>
        <v>9238.4550594600005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10" t="s">
        <v>20</v>
      </c>
      <c r="P30" s="12"/>
    </row>
    <row r="31" spans="1:16" s="13" customFormat="1">
      <c r="A31" s="49"/>
      <c r="B31" s="8" t="s">
        <v>10</v>
      </c>
      <c r="C31" s="2">
        <f>以美元计价!C31*6.4709</f>
        <v>5908.7981535100007</v>
      </c>
      <c r="D31" s="2">
        <f>以美元计价!D31*6.4713</f>
        <v>5895.8545314900002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10" t="s">
        <v>20</v>
      </c>
      <c r="P31" s="12"/>
    </row>
    <row r="32" spans="1:16" s="13" customFormat="1">
      <c r="A32" s="49"/>
      <c r="B32" s="8" t="s">
        <v>14</v>
      </c>
      <c r="C32" s="2">
        <f>以美元计价!C32*6.4709</f>
        <v>3103.0424442000003</v>
      </c>
      <c r="D32" s="2">
        <f>以美元计价!D32*6.4713</f>
        <v>3342.6005279699998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10" t="s">
        <v>20</v>
      </c>
      <c r="P32" s="12"/>
    </row>
    <row r="33" spans="1:16" ht="12" customHeight="1">
      <c r="A33" s="49" t="s">
        <v>16</v>
      </c>
      <c r="B33" s="49"/>
      <c r="C33" s="2">
        <f>以美元计价!C33*6.4709</f>
        <v>-816.56610645000001</v>
      </c>
      <c r="D33" s="2">
        <f>以美元计价!D33*6.4713</f>
        <v>-555.04404812999996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10" t="s">
        <v>20</v>
      </c>
      <c r="P33" s="12"/>
    </row>
    <row r="34" spans="1:16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>
      <c r="G35" s="9"/>
      <c r="J35" s="12"/>
    </row>
    <row r="36" spans="1:16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D30" sqref="D30:D33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52" t="s">
        <v>0</v>
      </c>
      <c r="B4" s="53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6">
      <c r="A5" s="54" t="s">
        <v>15</v>
      </c>
      <c r="B5" s="55"/>
      <c r="C5" s="2">
        <v>1995.1457</v>
      </c>
      <c r="D5" s="2">
        <v>1689.7240999999999</v>
      </c>
      <c r="E5" s="2"/>
      <c r="F5" s="2"/>
      <c r="G5" s="6"/>
      <c r="H5" s="2"/>
      <c r="I5" s="2"/>
      <c r="J5" s="2"/>
      <c r="K5" s="2"/>
      <c r="L5" s="2"/>
      <c r="M5" s="2"/>
      <c r="N5" s="2"/>
      <c r="O5" s="7">
        <f>SUM(C5:N5)</f>
        <v>3684.8697999999999</v>
      </c>
      <c r="P5" s="31"/>
    </row>
    <row r="6" spans="1:16">
      <c r="A6" s="54" t="s">
        <v>1</v>
      </c>
      <c r="B6" s="55"/>
      <c r="C6" s="2">
        <v>119.0305</v>
      </c>
      <c r="D6" s="2">
        <v>105.3699</v>
      </c>
      <c r="E6" s="2"/>
      <c r="F6" s="2"/>
      <c r="G6" s="6"/>
      <c r="H6" s="2"/>
      <c r="I6" s="2"/>
      <c r="J6" s="2"/>
      <c r="K6" s="2"/>
      <c r="L6" s="2"/>
      <c r="M6" s="2"/>
      <c r="N6" s="2"/>
      <c r="O6" s="7">
        <f t="shared" ref="O6:O28" si="0">SUM(C6:N6)</f>
        <v>224.40039999999999</v>
      </c>
    </row>
    <row r="7" spans="1:16">
      <c r="A7" s="54" t="s">
        <v>2</v>
      </c>
      <c r="B7" s="55"/>
      <c r="C7" s="2">
        <v>1876.1152</v>
      </c>
      <c r="D7" s="2">
        <v>1584.3542</v>
      </c>
      <c r="E7" s="2"/>
      <c r="F7" s="2"/>
      <c r="G7" s="6"/>
      <c r="H7" s="2"/>
      <c r="I7" s="2"/>
      <c r="J7" s="2"/>
      <c r="K7" s="2"/>
      <c r="L7" s="2"/>
      <c r="M7" s="2"/>
      <c r="N7" s="2"/>
      <c r="O7" s="7">
        <f t="shared" si="0"/>
        <v>3460.4694</v>
      </c>
    </row>
    <row r="8" spans="1:16">
      <c r="A8" s="54" t="s">
        <v>3</v>
      </c>
      <c r="B8" s="55"/>
      <c r="C8" s="2">
        <v>1591.2882</v>
      </c>
      <c r="D8" s="2">
        <v>1273.5062</v>
      </c>
      <c r="E8" s="2"/>
      <c r="F8" s="2"/>
      <c r="G8" s="6"/>
      <c r="H8" s="2"/>
      <c r="I8" s="2"/>
      <c r="J8" s="2"/>
      <c r="K8" s="2"/>
      <c r="L8" s="2"/>
      <c r="M8" s="2"/>
      <c r="N8" s="2"/>
      <c r="O8" s="7">
        <f t="shared" si="0"/>
        <v>2864.7943999999998</v>
      </c>
    </row>
    <row r="9" spans="1:16">
      <c r="A9" s="56" t="s">
        <v>4</v>
      </c>
      <c r="B9" s="57"/>
      <c r="C9" s="2">
        <v>1424.8186000000001</v>
      </c>
      <c r="D9" s="2">
        <v>1121.9952000000001</v>
      </c>
      <c r="E9" s="2"/>
      <c r="F9" s="2"/>
      <c r="G9" s="6"/>
      <c r="H9" s="2"/>
      <c r="I9" s="2"/>
      <c r="J9" s="2"/>
      <c r="K9" s="2"/>
      <c r="L9" s="2"/>
      <c r="M9" s="2"/>
      <c r="N9" s="2"/>
      <c r="O9" s="7">
        <f t="shared" si="0"/>
        <v>2546.8137999999999</v>
      </c>
    </row>
    <row r="10" spans="1:16">
      <c r="A10" s="56" t="s">
        <v>5</v>
      </c>
      <c r="B10" s="57"/>
      <c r="C10" s="2">
        <v>114.2794</v>
      </c>
      <c r="D10" s="2">
        <v>112.1534</v>
      </c>
      <c r="E10" s="2"/>
      <c r="F10" s="2"/>
      <c r="G10" s="6"/>
      <c r="H10" s="2"/>
      <c r="I10" s="2"/>
      <c r="J10" s="2"/>
      <c r="K10" s="2"/>
      <c r="L10" s="2"/>
      <c r="M10" s="2"/>
      <c r="N10" s="2"/>
      <c r="O10" s="7">
        <f t="shared" si="0"/>
        <v>226.43279999999999</v>
      </c>
    </row>
    <row r="11" spans="1:16" s="24" customFormat="1">
      <c r="A11" s="58" t="s">
        <v>6</v>
      </c>
      <c r="B11" s="59"/>
      <c r="C11" s="14">
        <v>52.190199999999997</v>
      </c>
      <c r="D11" s="2">
        <v>39.357599999999998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7">
        <f>SUM(C11:N11)</f>
        <v>91.547799999999995</v>
      </c>
    </row>
    <row r="12" spans="1:16" s="24" customFormat="1">
      <c r="A12" s="44" t="s">
        <v>7</v>
      </c>
      <c r="B12" s="45"/>
      <c r="C12" s="14">
        <v>284.827</v>
      </c>
      <c r="D12" s="2">
        <v>310.84800000000001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7">
        <f t="shared" si="0"/>
        <v>595.67499999999995</v>
      </c>
    </row>
    <row r="13" spans="1:16" s="24" customFormat="1">
      <c r="A13" s="46" t="s">
        <v>8</v>
      </c>
      <c r="B13" s="47"/>
      <c r="C13" s="14">
        <v>134.28639999999999</v>
      </c>
      <c r="D13" s="2">
        <v>107.3365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7">
        <f t="shared" si="0"/>
        <v>241.62289999999999</v>
      </c>
    </row>
    <row r="14" spans="1:16" s="24" customFormat="1">
      <c r="A14" s="46" t="s">
        <v>9</v>
      </c>
      <c r="B14" s="47"/>
      <c r="C14" s="14">
        <v>117.3781</v>
      </c>
      <c r="D14" s="2">
        <v>164.44990000000001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7">
        <f t="shared" si="0"/>
        <v>281.82800000000003</v>
      </c>
    </row>
    <row r="15" spans="1:16" s="24" customFormat="1">
      <c r="A15" s="38" t="s">
        <v>12</v>
      </c>
      <c r="B15" s="39"/>
      <c r="C15" s="14">
        <v>1586.9989</v>
      </c>
      <c r="D15" s="2">
        <v>1409.5121999999999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7">
        <f t="shared" si="0"/>
        <v>2996.5110999999997</v>
      </c>
      <c r="P15" s="35"/>
    </row>
    <row r="16" spans="1:16" s="24" customFormat="1">
      <c r="A16" s="38" t="s">
        <v>1</v>
      </c>
      <c r="B16" s="39"/>
      <c r="C16" s="14">
        <v>117.9755</v>
      </c>
      <c r="D16" s="2">
        <v>160.69450000000001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7">
        <f t="shared" si="0"/>
        <v>278.67</v>
      </c>
    </row>
    <row r="17" spans="1:15" s="24" customFormat="1">
      <c r="A17" s="38" t="s">
        <v>2</v>
      </c>
      <c r="B17" s="39"/>
      <c r="C17" s="14">
        <v>1469.0234</v>
      </c>
      <c r="D17" s="2">
        <v>1248.8176999999998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7">
        <f t="shared" si="0"/>
        <v>2717.8410999999996</v>
      </c>
    </row>
    <row r="18" spans="1:15" s="24" customFormat="1">
      <c r="A18" s="44" t="s">
        <v>3</v>
      </c>
      <c r="B18" s="45"/>
      <c r="C18" s="14">
        <v>1222.6478999999999</v>
      </c>
      <c r="D18" s="2">
        <v>1037.9091000000001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7">
        <f t="shared" si="0"/>
        <v>2260.5569999999998</v>
      </c>
    </row>
    <row r="19" spans="1:15" s="24" customFormat="1">
      <c r="A19" s="46" t="s">
        <v>4</v>
      </c>
      <c r="B19" s="47"/>
      <c r="C19" s="14">
        <v>1002.2755</v>
      </c>
      <c r="D19" s="2">
        <v>861.3605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7">
        <f t="shared" si="0"/>
        <v>1863.636</v>
      </c>
    </row>
    <row r="20" spans="1:15" s="24" customFormat="1">
      <c r="A20" s="46" t="s">
        <v>5</v>
      </c>
      <c r="B20" s="47"/>
      <c r="C20" s="14">
        <v>180.65459999999999</v>
      </c>
      <c r="D20" s="2">
        <v>135.2946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7">
        <f t="shared" si="0"/>
        <v>315.94920000000002</v>
      </c>
    </row>
    <row r="21" spans="1:15" s="24" customFormat="1">
      <c r="A21" s="46" t="s">
        <v>6</v>
      </c>
      <c r="B21" s="47"/>
      <c r="C21" s="14">
        <v>39.717799999999997</v>
      </c>
      <c r="D21" s="2">
        <v>41.253999999999998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7">
        <f t="shared" si="0"/>
        <v>80.971800000000002</v>
      </c>
    </row>
    <row r="22" spans="1:15">
      <c r="A22" s="40" t="s">
        <v>7</v>
      </c>
      <c r="B22" s="41"/>
      <c r="C22" s="2">
        <v>246.37549999999999</v>
      </c>
      <c r="D22" s="2">
        <v>210.90860000000001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7">
        <f t="shared" si="0"/>
        <v>457.28409999999997</v>
      </c>
    </row>
    <row r="23" spans="1:15">
      <c r="A23" s="42" t="s">
        <v>8</v>
      </c>
      <c r="B23" s="43"/>
      <c r="C23" s="2">
        <v>60.739199999999997</v>
      </c>
      <c r="D23" s="2">
        <v>53.381100000000004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7">
        <f t="shared" si="0"/>
        <v>114.1203</v>
      </c>
    </row>
    <row r="24" spans="1:15">
      <c r="A24" s="42" t="s">
        <v>9</v>
      </c>
      <c r="B24" s="43"/>
      <c r="C24" s="2">
        <v>155.9701</v>
      </c>
      <c r="D24" s="2">
        <v>115.9144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7">
        <f t="shared" si="0"/>
        <v>271.8845</v>
      </c>
    </row>
    <row r="25" spans="1:15">
      <c r="A25" s="48" t="s">
        <v>21</v>
      </c>
      <c r="B25" s="8" t="s">
        <v>13</v>
      </c>
      <c r="C25" s="2">
        <v>436.16039999999998</v>
      </c>
      <c r="D25" s="14">
        <v>306.53609999999998</v>
      </c>
      <c r="E25" s="2"/>
      <c r="F25" s="2"/>
      <c r="G25" s="14"/>
      <c r="H25" s="2"/>
      <c r="I25" s="2"/>
      <c r="J25" s="14"/>
      <c r="K25" s="14"/>
      <c r="L25" s="2"/>
      <c r="M25" s="2"/>
      <c r="N25" s="2"/>
      <c r="O25" s="7">
        <f t="shared" si="0"/>
        <v>742.69650000000001</v>
      </c>
    </row>
    <row r="26" spans="1:15">
      <c r="A26" s="48"/>
      <c r="B26" s="8" t="s">
        <v>10</v>
      </c>
      <c r="C26" s="2">
        <v>315.30459999999999</v>
      </c>
      <c r="D26" s="14">
        <v>153.8706</v>
      </c>
      <c r="E26" s="2"/>
      <c r="F26" s="2"/>
      <c r="G26" s="14"/>
      <c r="H26" s="2"/>
      <c r="I26" s="2"/>
      <c r="J26" s="14"/>
      <c r="K26" s="14"/>
      <c r="L26" s="2"/>
      <c r="M26" s="2"/>
      <c r="N26" s="2"/>
      <c r="O26" s="7">
        <f t="shared" si="0"/>
        <v>469.17520000000002</v>
      </c>
    </row>
    <row r="27" spans="1:15">
      <c r="A27" s="48"/>
      <c r="B27" s="8" t="s">
        <v>14</v>
      </c>
      <c r="C27" s="2">
        <v>120.8558</v>
      </c>
      <c r="D27" s="14">
        <v>152.66550000000001</v>
      </c>
      <c r="E27" s="2"/>
      <c r="F27" s="2"/>
      <c r="G27" s="14"/>
      <c r="H27" s="2"/>
      <c r="I27" s="2"/>
      <c r="J27" s="14"/>
      <c r="K27" s="14"/>
      <c r="L27" s="2"/>
      <c r="M27" s="2"/>
      <c r="N27" s="2"/>
      <c r="O27" s="7">
        <f t="shared" si="0"/>
        <v>273.5213</v>
      </c>
    </row>
    <row r="28" spans="1:15">
      <c r="A28" s="18" t="s">
        <v>18</v>
      </c>
      <c r="B28" s="8" t="s">
        <v>14</v>
      </c>
      <c r="C28" s="2">
        <v>-40.971800000000002</v>
      </c>
      <c r="D28" s="14">
        <v>-20.482600000000001</v>
      </c>
      <c r="E28" s="2"/>
      <c r="F28" s="2"/>
      <c r="G28" s="32"/>
      <c r="H28" s="2"/>
      <c r="I28" s="2"/>
      <c r="J28" s="14"/>
      <c r="K28" s="14"/>
      <c r="L28" s="2"/>
      <c r="M28" s="2"/>
      <c r="N28" s="2"/>
      <c r="O28" s="7">
        <f t="shared" si="0"/>
        <v>-61.454400000000007</v>
      </c>
    </row>
    <row r="29" spans="1:15">
      <c r="A29" s="17" t="s">
        <v>19</v>
      </c>
      <c r="B29" s="8" t="s">
        <v>14</v>
      </c>
      <c r="C29" s="2">
        <v>-4.1791</v>
      </c>
      <c r="D29" s="14">
        <v>-4.4452999999999996</v>
      </c>
      <c r="E29" s="2"/>
      <c r="F29" s="2"/>
      <c r="G29" s="32"/>
      <c r="H29" s="2"/>
      <c r="I29" s="2"/>
      <c r="J29" s="14"/>
      <c r="K29" s="14"/>
      <c r="L29" s="2"/>
      <c r="M29" s="2"/>
      <c r="N29" s="2"/>
      <c r="O29" s="7">
        <f>SUM(C29:N29)</f>
        <v>-8.6243999999999996</v>
      </c>
    </row>
    <row r="30" spans="1:15" ht="12.75" customHeight="1">
      <c r="A30" s="49" t="s">
        <v>28</v>
      </c>
      <c r="B30" s="8" t="s">
        <v>27</v>
      </c>
      <c r="C30" s="2">
        <v>1392.6719000000001</v>
      </c>
      <c r="D30" s="23">
        <v>1427.6042</v>
      </c>
      <c r="E30" s="2"/>
      <c r="F30" s="2"/>
      <c r="G30" s="14"/>
      <c r="H30" s="2"/>
      <c r="I30" s="2"/>
      <c r="J30" s="14"/>
      <c r="K30" s="14"/>
      <c r="L30" s="2"/>
      <c r="M30" s="2"/>
      <c r="N30" s="2"/>
      <c r="O30" s="10" t="s">
        <v>23</v>
      </c>
    </row>
    <row r="31" spans="1:15" ht="12.75" customHeight="1">
      <c r="A31" s="49"/>
      <c r="B31" s="8" t="s">
        <v>26</v>
      </c>
      <c r="C31" s="2">
        <v>913.13390000000004</v>
      </c>
      <c r="D31" s="23">
        <v>911.07730000000004</v>
      </c>
      <c r="E31" s="2"/>
      <c r="F31" s="2"/>
      <c r="G31" s="14"/>
      <c r="H31" s="2"/>
      <c r="I31" s="2"/>
      <c r="J31" s="14"/>
      <c r="K31" s="14"/>
      <c r="L31" s="2"/>
      <c r="M31" s="2"/>
      <c r="N31" s="2"/>
      <c r="O31" s="10" t="s">
        <v>23</v>
      </c>
    </row>
    <row r="32" spans="1:15" ht="12.75" customHeight="1">
      <c r="A32" s="49"/>
      <c r="B32" s="8" t="s">
        <v>25</v>
      </c>
      <c r="C32" s="2">
        <v>479.53800000000001</v>
      </c>
      <c r="D32" s="23">
        <v>516.52689999999996</v>
      </c>
      <c r="E32" s="2"/>
      <c r="F32" s="2"/>
      <c r="G32" s="14"/>
      <c r="H32" s="2"/>
      <c r="I32" s="2"/>
      <c r="J32" s="14"/>
      <c r="K32" s="14"/>
      <c r="L32" s="2"/>
      <c r="M32" s="2"/>
      <c r="N32" s="2"/>
      <c r="O32" s="10" t="s">
        <v>23</v>
      </c>
    </row>
    <row r="33" spans="1:15" ht="12.75" customHeight="1">
      <c r="A33" s="49" t="s">
        <v>24</v>
      </c>
      <c r="B33" s="49"/>
      <c r="C33" s="2">
        <v>-126.1905</v>
      </c>
      <c r="D33" s="23">
        <v>-85.770099999999999</v>
      </c>
      <c r="E33" s="2"/>
      <c r="F33" s="2"/>
      <c r="G33" s="14"/>
      <c r="H33" s="2"/>
      <c r="I33" s="2"/>
      <c r="J33" s="14"/>
      <c r="K33" s="14"/>
      <c r="L33" s="2"/>
      <c r="M33" s="2"/>
      <c r="N33" s="2"/>
      <c r="O33" s="10" t="s">
        <v>23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D35" s="19"/>
      <c r="G35" s="11"/>
      <c r="I35" s="26"/>
      <c r="J35" s="26"/>
      <c r="K35" s="26"/>
      <c r="L35" s="26"/>
      <c r="M35" s="26"/>
      <c r="N35" s="26"/>
      <c r="O35" s="26"/>
    </row>
    <row r="36" spans="1:1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D37" s="19"/>
      <c r="J37" s="26"/>
      <c r="K37" s="26"/>
      <c r="L37" s="26"/>
      <c r="M37" s="26"/>
      <c r="N37" s="26"/>
      <c r="O37" s="26"/>
    </row>
    <row r="38" spans="1:15" ht="13.5">
      <c r="D38" s="19"/>
      <c r="J38" s="36"/>
      <c r="K38" s="19"/>
      <c r="N38" s="12"/>
      <c r="O38" s="27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2021-03-08T07:37:38Z</dcterms:modified>
</cp:coreProperties>
</file>