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H31" i="3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<sst xmlns="http://schemas.openxmlformats.org/spreadsheetml/2006/main" count="82" uniqueCount="31">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</sst>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F1" activePane="topRight" state="frozen"/>
      <selection activeCell="A4" sqref="A4"/>
      <selection pane="topRight" activeCell="J24" sqref="J24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4" t="s">
        <v>15</v>
      </c>
      <c r="B5" s="55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12411.774403840001</v>
      </c>
      <c r="G5" s="2">
        <f>以美元计价!G5*6.4316</f>
        <v>12420.27564596</v>
      </c>
      <c r="H5" s="2">
        <f>以美元计价!H5*6.4228</f>
        <v>15187.648971079998</v>
      </c>
      <c r="I5" s="2"/>
      <c r="J5" s="2"/>
      <c r="K5" s="2"/>
      <c r="L5" s="2"/>
      <c r="M5" s="2"/>
      <c r="N5" s="2"/>
      <c r="O5" s="7">
        <f>SUM(C5:N5)</f>
        <v>78281.425865550002</v>
      </c>
      <c r="P5" s="12"/>
      <c r="Q5" s="33"/>
    </row>
    <row r="6" spans="1:17">
      <c r="A6" s="54" t="s">
        <v>1</v>
      </c>
      <c r="B6" s="55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/>
      <c r="J6" s="2"/>
      <c r="K6" s="2"/>
      <c r="L6" s="2"/>
      <c r="M6" s="2"/>
      <c r="N6" s="2"/>
      <c r="O6" s="7">
        <f>SUM(C6:N6)</f>
        <v>4431.5008310499998</v>
      </c>
      <c r="P6" s="12"/>
    </row>
    <row r="7" spans="1:17">
      <c r="A7" s="54" t="s">
        <v>2</v>
      </c>
      <c r="B7" s="55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11511.910952880002</v>
      </c>
      <c r="G7" s="2">
        <f>以美元计价!G7*6.4316</f>
        <v>11652.033246000001</v>
      </c>
      <c r="H7" s="2">
        <f>以美元计价!H7*6.4228</f>
        <v>14692.212162919997</v>
      </c>
      <c r="I7" s="2"/>
      <c r="J7" s="2"/>
      <c r="K7" s="2"/>
      <c r="L7" s="2"/>
      <c r="M7" s="2"/>
      <c r="N7" s="2"/>
      <c r="O7" s="7">
        <f>SUM(C7:N7)</f>
        <v>73849.925034499989</v>
      </c>
      <c r="P7" s="12"/>
    </row>
    <row r="8" spans="1:17">
      <c r="A8" s="54" t="s">
        <v>3</v>
      </c>
      <c r="B8" s="55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/>
      <c r="J8" s="2"/>
      <c r="K8" s="2"/>
      <c r="L8" s="2"/>
      <c r="M8" s="2"/>
      <c r="N8" s="2"/>
      <c r="O8" s="7">
        <f t="shared" ref="O8:O27" si="0">SUM(C8:N8)</f>
        <v>61252.238934239998</v>
      </c>
      <c r="P8" s="12"/>
    </row>
    <row r="9" spans="1:17">
      <c r="A9" s="56" t="s">
        <v>4</v>
      </c>
      <c r="B9" s="57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/>
      <c r="J9" s="2"/>
      <c r="K9" s="2"/>
      <c r="L9" s="2"/>
      <c r="M9" s="2"/>
      <c r="N9" s="2"/>
      <c r="O9" s="7">
        <f t="shared" si="0"/>
        <v>54971.90919952</v>
      </c>
      <c r="P9" s="12"/>
    </row>
    <row r="10" spans="1:17">
      <c r="A10" s="56" t="s">
        <v>5</v>
      </c>
      <c r="B10" s="57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/>
      <c r="J10" s="2"/>
      <c r="K10" s="2"/>
      <c r="L10" s="2"/>
      <c r="M10" s="2"/>
      <c r="N10" s="2"/>
      <c r="O10" s="7">
        <f t="shared" si="0"/>
        <v>4542.03555848</v>
      </c>
      <c r="P10" s="12"/>
    </row>
    <row r="11" spans="1:17">
      <c r="A11" s="58" t="s">
        <v>6</v>
      </c>
      <c r="B11" s="59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/>
      <c r="J11" s="2"/>
      <c r="K11" s="2"/>
      <c r="L11" s="2"/>
      <c r="M11" s="2"/>
      <c r="N11" s="2"/>
      <c r="O11" s="7">
        <f t="shared" si="0"/>
        <v>1738.2941762400001</v>
      </c>
      <c r="P11" s="12"/>
    </row>
    <row r="12" spans="1:17">
      <c r="A12" s="44" t="s">
        <v>7</v>
      </c>
      <c r="B12" s="45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2054.4424156800001</v>
      </c>
      <c r="G12" s="2">
        <f>以美元计价!G12*6.4316</f>
        <v>1766.5367003200004</v>
      </c>
      <c r="H12" s="2">
        <f>以美元计价!H12*6.4228</f>
        <v>2447.3135248399999</v>
      </c>
      <c r="I12" s="2"/>
      <c r="J12" s="2"/>
      <c r="K12" s="2"/>
      <c r="L12" s="2"/>
      <c r="M12" s="2"/>
      <c r="N12" s="2"/>
      <c r="O12" s="7">
        <f t="shared" si="0"/>
        <v>12597.68610026</v>
      </c>
      <c r="P12" s="12"/>
      <c r="Q12" s="34"/>
    </row>
    <row r="13" spans="1:17">
      <c r="A13" s="46" t="s">
        <v>8</v>
      </c>
      <c r="B13" s="47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/>
      <c r="J13" s="2"/>
      <c r="K13" s="2"/>
      <c r="L13" s="2"/>
      <c r="M13" s="2"/>
      <c r="N13" s="2"/>
      <c r="O13" s="7">
        <f t="shared" si="0"/>
        <v>5510.3295213599995</v>
      </c>
      <c r="P13" s="12"/>
      <c r="Q13" s="34"/>
    </row>
    <row r="14" spans="1:17">
      <c r="A14" s="46" t="s">
        <v>9</v>
      </c>
      <c r="B14" s="47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786.69734468000013</v>
      </c>
      <c r="G14" s="2">
        <f>以美元计价!G14*6.4316</f>
        <v>777.87629360000005</v>
      </c>
      <c r="H14" s="2">
        <f>以美元计价!H14*6.4228</f>
        <v>900.57547111999986</v>
      </c>
      <c r="I14" s="2"/>
      <c r="J14" s="2"/>
      <c r="K14" s="2"/>
      <c r="L14" s="2"/>
      <c r="M14" s="2"/>
      <c r="N14" s="2"/>
      <c r="O14" s="7">
        <f t="shared" si="0"/>
        <v>5379.3218371300009</v>
      </c>
      <c r="P14" s="12"/>
    </row>
    <row r="15" spans="1:17">
      <c r="A15" s="38" t="s">
        <v>12</v>
      </c>
      <c r="B15" s="39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12268.253879440001</v>
      </c>
      <c r="G15" s="2">
        <f>以美元计价!G15*6.4316</f>
        <v>10952.266161760001</v>
      </c>
      <c r="H15" s="2">
        <f>以美元计价!H15*6.4228</f>
        <v>13774.74023184</v>
      </c>
      <c r="I15" s="2"/>
      <c r="J15" s="2"/>
      <c r="K15" s="2"/>
      <c r="L15" s="2"/>
      <c r="M15" s="2"/>
      <c r="N15" s="2"/>
      <c r="O15" s="7">
        <f>SUM(C15:N15)</f>
        <v>69521.680994370006</v>
      </c>
      <c r="P15" s="12"/>
    </row>
    <row r="16" spans="1:17">
      <c r="A16" s="38" t="s">
        <v>1</v>
      </c>
      <c r="B16" s="39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/>
      <c r="J16" s="2"/>
      <c r="K16" s="2"/>
      <c r="L16" s="2"/>
      <c r="M16" s="2"/>
      <c r="N16" s="2"/>
      <c r="O16" s="7">
        <f>SUM(C16:N16)</f>
        <v>5502.5294284499996</v>
      </c>
      <c r="P16" s="12"/>
    </row>
    <row r="17" spans="1:16">
      <c r="A17" s="38" t="s">
        <v>2</v>
      </c>
      <c r="B17" s="39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11586.716241880002</v>
      </c>
      <c r="G17" s="2">
        <f>以美元计价!G17*6.4316</f>
        <v>10259.342943080001</v>
      </c>
      <c r="H17" s="2">
        <f>以美元计价!H17*6.4228</f>
        <v>12310.474141520001</v>
      </c>
      <c r="I17" s="2"/>
      <c r="J17" s="2"/>
      <c r="K17" s="2"/>
      <c r="L17" s="2"/>
      <c r="M17" s="2"/>
      <c r="N17" s="2"/>
      <c r="O17" s="7">
        <f t="shared" si="0"/>
        <v>64019.151565920009</v>
      </c>
      <c r="P17" s="12"/>
    </row>
    <row r="18" spans="1:16">
      <c r="A18" s="44" t="s">
        <v>3</v>
      </c>
      <c r="B18" s="45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/>
      <c r="J18" s="2"/>
      <c r="K18" s="2"/>
      <c r="L18" s="2"/>
      <c r="M18" s="2"/>
      <c r="N18" s="2"/>
      <c r="O18" s="7">
        <f t="shared" si="0"/>
        <v>53663.233101589998</v>
      </c>
      <c r="P18" s="12"/>
    </row>
    <row r="19" spans="1:16">
      <c r="A19" s="46" t="s">
        <v>4</v>
      </c>
      <c r="B19" s="47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/>
      <c r="J19" s="2"/>
      <c r="K19" s="2"/>
      <c r="L19" s="2"/>
      <c r="M19" s="2"/>
      <c r="N19" s="2"/>
      <c r="O19" s="7">
        <f t="shared" si="0"/>
        <v>44363.58212200999</v>
      </c>
      <c r="P19" s="12"/>
    </row>
    <row r="20" spans="1:16">
      <c r="A20" s="46" t="s">
        <v>5</v>
      </c>
      <c r="B20" s="47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/>
      <c r="J20" s="2"/>
      <c r="K20" s="2"/>
      <c r="L20" s="2"/>
      <c r="M20" s="2"/>
      <c r="N20" s="2"/>
      <c r="O20" s="7">
        <f t="shared" si="0"/>
        <v>6545.4093857799999</v>
      </c>
      <c r="P20" s="12"/>
    </row>
    <row r="21" spans="1:16">
      <c r="A21" s="46" t="s">
        <v>6</v>
      </c>
      <c r="B21" s="47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/>
      <c r="J21" s="2"/>
      <c r="K21" s="2"/>
      <c r="L21" s="2"/>
      <c r="M21" s="2"/>
      <c r="N21" s="2"/>
      <c r="O21" s="7">
        <f t="shared" si="0"/>
        <v>2754.2415937999995</v>
      </c>
      <c r="P21" s="12"/>
    </row>
    <row r="22" spans="1:16">
      <c r="A22" s="40" t="s">
        <v>7</v>
      </c>
      <c r="B22" s="41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1638.82494724</v>
      </c>
      <c r="G22" s="2">
        <f>以美元计价!G22*6.4316</f>
        <v>1475.1607802400001</v>
      </c>
      <c r="H22" s="2">
        <f>以美元计价!H22*6.4228</f>
        <v>2019.6481754399997</v>
      </c>
      <c r="I22" s="2"/>
      <c r="J22" s="2"/>
      <c r="K22" s="2"/>
      <c r="L22" s="2"/>
      <c r="M22" s="2"/>
      <c r="N22" s="2"/>
      <c r="O22" s="7">
        <f>SUM(C22:N22)</f>
        <v>10355.91846433</v>
      </c>
      <c r="P22" s="12"/>
    </row>
    <row r="23" spans="1:16">
      <c r="A23" s="42" t="s">
        <v>8</v>
      </c>
      <c r="B23" s="43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/>
      <c r="J23" s="2"/>
      <c r="K23" s="2"/>
      <c r="L23" s="2"/>
      <c r="M23" s="2"/>
      <c r="N23" s="2"/>
      <c r="O23" s="7">
        <f t="shared" si="0"/>
        <v>3154.0174611599996</v>
      </c>
      <c r="P23" s="12"/>
    </row>
    <row r="24" spans="1:16">
      <c r="A24" s="42" t="s">
        <v>9</v>
      </c>
      <c r="B24" s="43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621.91118772000004</v>
      </c>
      <c r="G24" s="2">
        <f>以美元计价!G24*6.4316</f>
        <v>610.51834368000004</v>
      </c>
      <c r="H24" s="2">
        <f>以美元计价!H24*6.4228</f>
        <v>944.03470503999995</v>
      </c>
      <c r="I24" s="2"/>
      <c r="J24" s="2"/>
      <c r="K24" s="2"/>
      <c r="L24" s="2"/>
      <c r="M24" s="2"/>
      <c r="N24" s="2"/>
      <c r="O24" s="7">
        <f t="shared" si="0"/>
        <v>5174.4090924499997</v>
      </c>
      <c r="P24" s="12"/>
    </row>
    <row r="25" spans="1:16">
      <c r="A25" s="48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1783.9651390000004</v>
      </c>
      <c r="G25" s="2">
        <f>以美元计价!G25*6.4316</f>
        <v>3009.0684380400003</v>
      </c>
      <c r="H25" s="2">
        <f>以美元计价!H25*6.4228</f>
        <v>3333.0208562399998</v>
      </c>
      <c r="I25" s="2"/>
      <c r="J25" s="2"/>
      <c r="K25" s="2"/>
      <c r="L25" s="2"/>
      <c r="M25" s="2"/>
      <c r="N25" s="2"/>
      <c r="O25" s="7">
        <f t="shared" si="0"/>
        <v>15753.29092816</v>
      </c>
      <c r="P25" s="12"/>
    </row>
    <row r="26" spans="1:16">
      <c r="A26" s="48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1611.4092734000001</v>
      </c>
      <c r="G26" s="2">
        <f>以美元计价!G26*6.4316</f>
        <v>1552.3071790800002</v>
      </c>
      <c r="H26" s="2">
        <f>以美元计价!H26*6.4228</f>
        <v>2440.24073748</v>
      </c>
      <c r="I26" s="2"/>
      <c r="J26" s="2"/>
      <c r="K26" s="2"/>
      <c r="L26" s="2"/>
      <c r="M26" s="2"/>
      <c r="N26" s="2"/>
      <c r="O26" s="7">
        <f t="shared" si="0"/>
        <v>11036.731795720001</v>
      </c>
      <c r="P26" s="12"/>
    </row>
    <row r="27" spans="1:16">
      <c r="A27" s="48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172.5558656</v>
      </c>
      <c r="G27" s="2">
        <f>以美元计价!G27*6.4316</f>
        <v>1456.7612589600001</v>
      </c>
      <c r="H27" s="2">
        <f>以美元计价!H27*6.4228</f>
        <v>892.78011875999994</v>
      </c>
      <c r="I27" s="2"/>
      <c r="J27" s="2"/>
      <c r="K27" s="2"/>
      <c r="L27" s="2"/>
      <c r="M27" s="2"/>
      <c r="N27" s="2"/>
      <c r="O27" s="7">
        <f t="shared" si="0"/>
        <v>4716.5591324400002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-317.364169</v>
      </c>
      <c r="G28" s="2">
        <f>以美元计价!G28*6.4316</f>
        <v>-103.7127658</v>
      </c>
      <c r="H28" s="2">
        <f>以美元计价!H28*6.4228</f>
        <v>-78.863634360000006</v>
      </c>
      <c r="I28" s="2"/>
      <c r="J28" s="2"/>
      <c r="K28" s="2"/>
      <c r="L28" s="2"/>
      <c r="M28" s="2"/>
      <c r="N28" s="2"/>
      <c r="O28" s="7">
        <f>SUM(C28:N28)</f>
        <v>-947.14942686000006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-88.959773320000011</v>
      </c>
      <c r="G29" s="2">
        <f>以美元计价!G29*6.4316</f>
        <v>0.28877884000000004</v>
      </c>
      <c r="H29" s="2">
        <f>以美元计价!H29*6.4228</f>
        <v>-69.390004359999992</v>
      </c>
      <c r="I29" s="2"/>
      <c r="J29" s="2"/>
      <c r="K29" s="2"/>
      <c r="L29" s="2"/>
      <c r="M29" s="2"/>
      <c r="N29" s="2"/>
      <c r="O29" s="7">
        <f>SUM(C29:N29)</f>
        <v>-432.64961798999997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9285.6251616000009</v>
      </c>
      <c r="G30" s="2">
        <f>以美元计价!G30*6.3682</f>
        <v>9889.1873323</v>
      </c>
      <c r="H30" s="2">
        <f>以美元计价!H30*6.4601</f>
        <v>10692.962951179999</v>
      </c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6737.7287964799998</v>
      </c>
      <c r="G31" s="2">
        <f>以美元计价!G31*6.3682</f>
        <v>6782.62144094</v>
      </c>
      <c r="H31" s="2">
        <f>以美元计价!H31*6.4601</f>
        <v>7662.9757880799998</v>
      </c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2547.8963651200002</v>
      </c>
      <c r="G32" s="2">
        <f>以美元计价!G32*6.3682</f>
        <v>3106.56589136</v>
      </c>
      <c r="H32" s="2">
        <f>以美元计价!H32*6.4601</f>
        <v>3029.9871631000001</v>
      </c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4" t="s">
        <v>15</v>
      </c>
      <c r="B5" s="55"/>
      <c r="C5" s="2">
        <v>1995.1457</v>
      </c>
      <c r="D5" s="2">
        <v>1689.7240999999999</v>
      </c>
      <c r="E5" s="2">
        <v>2216.6743000000001</v>
      </c>
      <c r="F5" s="2">
        <v>1903.5296000000001</v>
      </c>
      <c r="G5" s="6">
        <v>1931.1331</v>
      </c>
      <c r="H5" s="2">
        <v>2364.6460999999999</v>
      </c>
      <c r="I5" s="2"/>
      <c r="J5" s="2"/>
      <c r="K5" s="2"/>
      <c r="L5" s="2"/>
      <c r="M5" s="2"/>
      <c r="N5" s="2"/>
      <c r="O5" s="7">
        <f>SUM(C5:N5)</f>
        <v>12100.8529</v>
      </c>
      <c r="P5" s="31"/>
    </row>
    <row r="6" spans="1:16">
      <c r="A6" s="54" t="s">
        <v>1</v>
      </c>
      <c r="B6" s="55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/>
      <c r="J6" s="2"/>
      <c r="K6" s="2"/>
      <c r="L6" s="2"/>
      <c r="M6" s="2"/>
      <c r="N6" s="2"/>
      <c r="O6" s="7">
        <f t="shared" ref="O6:O28" si="0">SUM(C6:N6)</f>
        <v>684.4464999999999</v>
      </c>
    </row>
    <row r="7" spans="1:16">
      <c r="A7" s="54" t="s">
        <v>2</v>
      </c>
      <c r="B7" s="55"/>
      <c r="C7" s="2">
        <v>1876.1152</v>
      </c>
      <c r="D7" s="2">
        <v>1584.3542</v>
      </c>
      <c r="E7" s="2">
        <v>2091.2209000000003</v>
      </c>
      <c r="F7" s="2">
        <v>1765.5222000000001</v>
      </c>
      <c r="G7" s="6">
        <v>1811.6849999999999</v>
      </c>
      <c r="H7" s="2">
        <v>2287.5088999999998</v>
      </c>
      <c r="I7" s="2"/>
      <c r="J7" s="2"/>
      <c r="K7" s="2"/>
      <c r="L7" s="2"/>
      <c r="M7" s="2"/>
      <c r="N7" s="2"/>
      <c r="O7" s="7">
        <f t="shared" si="0"/>
        <v>11416.4064</v>
      </c>
    </row>
    <row r="8" spans="1:16">
      <c r="A8" s="54" t="s">
        <v>3</v>
      </c>
      <c r="B8" s="55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/>
      <c r="J8" s="2"/>
      <c r="K8" s="2"/>
      <c r="L8" s="2"/>
      <c r="M8" s="2"/>
      <c r="N8" s="2"/>
      <c r="O8" s="7">
        <f t="shared" si="0"/>
        <v>9469.3534999999993</v>
      </c>
    </row>
    <row r="9" spans="1:16">
      <c r="A9" s="56" t="s">
        <v>4</v>
      </c>
      <c r="B9" s="57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/>
      <c r="J9" s="2"/>
      <c r="K9" s="2"/>
      <c r="L9" s="2"/>
      <c r="M9" s="2"/>
      <c r="N9" s="2"/>
      <c r="O9" s="7">
        <f t="shared" si="0"/>
        <v>8498.6376999999993</v>
      </c>
    </row>
    <row r="10" spans="1:16">
      <c r="A10" s="56" t="s">
        <v>5</v>
      </c>
      <c r="B10" s="57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/>
      <c r="J10" s="2"/>
      <c r="K10" s="2"/>
      <c r="L10" s="2"/>
      <c r="M10" s="2"/>
      <c r="N10" s="2"/>
      <c r="O10" s="7">
        <f t="shared" si="0"/>
        <v>702.10849999999994</v>
      </c>
    </row>
    <row r="11" spans="1:16" s="24" customFormat="1">
      <c r="A11" s="58" t="s">
        <v>6</v>
      </c>
      <c r="B11" s="59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/>
      <c r="J11" s="2"/>
      <c r="K11" s="2"/>
      <c r="L11" s="2"/>
      <c r="M11" s="2"/>
      <c r="N11" s="2"/>
      <c r="O11" s="7">
        <f>SUM(C11:N11)</f>
        <v>268.60729999999995</v>
      </c>
    </row>
    <row r="12" spans="1:16" s="24" customFormat="1">
      <c r="A12" s="44" t="s">
        <v>7</v>
      </c>
      <c r="B12" s="45"/>
      <c r="C12" s="14">
        <v>284.827</v>
      </c>
      <c r="D12" s="2">
        <v>310.84800000000001</v>
      </c>
      <c r="E12" s="2">
        <v>380.59820000000002</v>
      </c>
      <c r="F12" s="2">
        <v>315.07920000000001</v>
      </c>
      <c r="G12" s="2">
        <v>274.66520000000003</v>
      </c>
      <c r="H12" s="2">
        <v>381.03530000000001</v>
      </c>
      <c r="I12" s="2"/>
      <c r="J12" s="2"/>
      <c r="K12" s="2"/>
      <c r="L12" s="2"/>
      <c r="M12" s="2"/>
      <c r="N12" s="2"/>
      <c r="O12" s="7">
        <f t="shared" si="0"/>
        <v>1947.0529000000001</v>
      </c>
    </row>
    <row r="13" spans="1:16" s="24" customFormat="1">
      <c r="A13" s="46" t="s">
        <v>8</v>
      </c>
      <c r="B13" s="47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/>
      <c r="J13" s="2"/>
      <c r="K13" s="2"/>
      <c r="L13" s="2"/>
      <c r="M13" s="2"/>
      <c r="N13" s="2"/>
      <c r="O13" s="7">
        <f t="shared" si="0"/>
        <v>851.66859999999997</v>
      </c>
    </row>
    <row r="14" spans="1:16" s="24" customFormat="1">
      <c r="A14" s="46" t="s">
        <v>9</v>
      </c>
      <c r="B14" s="47"/>
      <c r="C14" s="14">
        <v>117.3781</v>
      </c>
      <c r="D14" s="2">
        <v>164.44990000000001</v>
      </c>
      <c r="E14" s="2">
        <v>167.75640000000001</v>
      </c>
      <c r="F14" s="2">
        <v>120.65170000000001</v>
      </c>
      <c r="G14" s="2">
        <v>120.946</v>
      </c>
      <c r="H14" s="2">
        <v>140.21539999999999</v>
      </c>
      <c r="I14" s="2"/>
      <c r="J14" s="2"/>
      <c r="K14" s="2"/>
      <c r="L14" s="2"/>
      <c r="M14" s="2"/>
      <c r="N14" s="2"/>
      <c r="O14" s="7">
        <f t="shared" si="0"/>
        <v>831.39750000000004</v>
      </c>
    </row>
    <row r="15" spans="1:16" s="24" customFormat="1">
      <c r="A15" s="38" t="s">
        <v>12</v>
      </c>
      <c r="B15" s="39"/>
      <c r="C15" s="14">
        <v>1586.9989</v>
      </c>
      <c r="D15" s="2">
        <v>1409.5121999999999</v>
      </c>
      <c r="E15" s="2">
        <v>2019.7245</v>
      </c>
      <c r="F15" s="2">
        <v>1881.5186000000001</v>
      </c>
      <c r="G15" s="2">
        <v>1702.8835999999999</v>
      </c>
      <c r="H15" s="2">
        <v>2144.6628000000001</v>
      </c>
      <c r="I15" s="2"/>
      <c r="J15" s="2"/>
      <c r="K15" s="2"/>
      <c r="L15" s="2"/>
      <c r="M15" s="2"/>
      <c r="N15" s="2"/>
      <c r="O15" s="7">
        <f t="shared" si="0"/>
        <v>10745.3006</v>
      </c>
      <c r="P15" s="35"/>
    </row>
    <row r="16" spans="1:16" s="24" customFormat="1">
      <c r="A16" s="38" t="s">
        <v>1</v>
      </c>
      <c r="B16" s="39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/>
      <c r="J16" s="2"/>
      <c r="K16" s="2"/>
      <c r="L16" s="2"/>
      <c r="M16" s="2"/>
      <c r="N16" s="2"/>
      <c r="O16" s="7">
        <f t="shared" si="0"/>
        <v>851.32150000000001</v>
      </c>
    </row>
    <row r="17" spans="1:15" s="24" customFormat="1">
      <c r="A17" s="38" t="s">
        <v>2</v>
      </c>
      <c r="B17" s="39"/>
      <c r="C17" s="14">
        <v>1469.0234</v>
      </c>
      <c r="D17" s="2">
        <v>1248.8176999999998</v>
      </c>
      <c r="E17" s="2">
        <v>1887.3136</v>
      </c>
      <c r="F17" s="2">
        <v>1776.9947000000002</v>
      </c>
      <c r="G17" s="2">
        <v>1595.1462999999999</v>
      </c>
      <c r="H17" s="2">
        <v>1916.6834000000001</v>
      </c>
      <c r="I17" s="2"/>
      <c r="J17" s="2"/>
      <c r="K17" s="2"/>
      <c r="L17" s="2"/>
      <c r="M17" s="2"/>
      <c r="N17" s="2"/>
      <c r="O17" s="7">
        <f t="shared" si="0"/>
        <v>9893.9790999999987</v>
      </c>
    </row>
    <row r="18" spans="1:15" s="24" customFormat="1">
      <c r="A18" s="44" t="s">
        <v>3</v>
      </c>
      <c r="B18" s="45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/>
      <c r="J18" s="2"/>
      <c r="K18" s="2"/>
      <c r="L18" s="2"/>
      <c r="M18" s="2"/>
      <c r="N18" s="2"/>
      <c r="O18" s="7">
        <f t="shared" si="0"/>
        <v>8293.595299999999</v>
      </c>
    </row>
    <row r="19" spans="1:15" s="24" customFormat="1">
      <c r="A19" s="46" t="s">
        <v>4</v>
      </c>
      <c r="B19" s="47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/>
      <c r="J19" s="2"/>
      <c r="K19" s="2"/>
      <c r="L19" s="2"/>
      <c r="M19" s="2"/>
      <c r="N19" s="2"/>
      <c r="O19" s="7">
        <f t="shared" si="0"/>
        <v>6855.7531000000008</v>
      </c>
    </row>
    <row r="20" spans="1:15" s="24" customFormat="1">
      <c r="A20" s="46" t="s">
        <v>5</v>
      </c>
      <c r="B20" s="47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/>
      <c r="J20" s="2"/>
      <c r="K20" s="2"/>
      <c r="L20" s="2"/>
      <c r="M20" s="2"/>
      <c r="N20" s="2"/>
      <c r="O20" s="7">
        <f t="shared" si="0"/>
        <v>1011.6423</v>
      </c>
    </row>
    <row r="21" spans="1:15" s="24" customFormat="1">
      <c r="A21" s="46" t="s">
        <v>6</v>
      </c>
      <c r="B21" s="47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/>
      <c r="J21" s="2"/>
      <c r="K21" s="2"/>
      <c r="L21" s="2"/>
      <c r="M21" s="2"/>
      <c r="N21" s="2"/>
      <c r="O21" s="7">
        <f t="shared" si="0"/>
        <v>426.19990000000001</v>
      </c>
    </row>
    <row r="22" spans="1:15">
      <c r="A22" s="40" t="s">
        <v>7</v>
      </c>
      <c r="B22" s="41"/>
      <c r="C22" s="2">
        <v>246.37549999999999</v>
      </c>
      <c r="D22" s="2">
        <v>210.90860000000001</v>
      </c>
      <c r="E22" s="2">
        <v>347.9504</v>
      </c>
      <c r="F22" s="2">
        <v>251.3381</v>
      </c>
      <c r="G22" s="2">
        <v>229.3614</v>
      </c>
      <c r="H22" s="2">
        <v>314.44979999999998</v>
      </c>
      <c r="I22" s="2"/>
      <c r="J22" s="2"/>
      <c r="K22" s="2"/>
      <c r="L22" s="2"/>
      <c r="M22" s="2"/>
      <c r="N22" s="2"/>
      <c r="O22" s="7">
        <f t="shared" si="0"/>
        <v>1600.3838000000001</v>
      </c>
    </row>
    <row r="23" spans="1:15">
      <c r="A23" s="42" t="s">
        <v>8</v>
      </c>
      <c r="B23" s="43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/>
      <c r="J23" s="2"/>
      <c r="K23" s="2"/>
      <c r="L23" s="2"/>
      <c r="M23" s="2"/>
      <c r="N23" s="2"/>
      <c r="O23" s="7">
        <f t="shared" si="0"/>
        <v>487.53439999999995</v>
      </c>
    </row>
    <row r="24" spans="1:15">
      <c r="A24" s="42" t="s">
        <v>9</v>
      </c>
      <c r="B24" s="43"/>
      <c r="C24" s="2">
        <v>155.9701</v>
      </c>
      <c r="D24" s="2">
        <v>115.9144</v>
      </c>
      <c r="E24" s="2">
        <v>190.40369999999999</v>
      </c>
      <c r="F24" s="2">
        <v>95.379300000000001</v>
      </c>
      <c r="G24" s="2">
        <v>94.924800000000005</v>
      </c>
      <c r="H24" s="2">
        <v>146.98179999999999</v>
      </c>
      <c r="I24" s="2"/>
      <c r="J24" s="2"/>
      <c r="K24" s="2"/>
      <c r="L24" s="2"/>
      <c r="M24" s="2"/>
      <c r="N24" s="2"/>
      <c r="O24" s="7">
        <f t="shared" si="0"/>
        <v>799.57410000000004</v>
      </c>
    </row>
    <row r="25" spans="1:15">
      <c r="A25" s="48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273.59750000000003</v>
      </c>
      <c r="G25" s="14">
        <v>467.8569</v>
      </c>
      <c r="H25" s="2">
        <v>518.93579999999997</v>
      </c>
      <c r="I25" s="2"/>
      <c r="J25" s="14"/>
      <c r="K25" s="14"/>
      <c r="L25" s="2"/>
      <c r="M25" s="2"/>
      <c r="N25" s="2"/>
      <c r="O25" s="7">
        <f t="shared" si="0"/>
        <v>2436.7844</v>
      </c>
    </row>
    <row r="26" spans="1:15">
      <c r="A26" s="48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247.1335</v>
      </c>
      <c r="G26" s="14">
        <v>241.3563</v>
      </c>
      <c r="H26" s="2">
        <v>379.9341</v>
      </c>
      <c r="I26" s="2"/>
      <c r="J26" s="14"/>
      <c r="K26" s="14"/>
      <c r="L26" s="2"/>
      <c r="M26" s="2"/>
      <c r="N26" s="2"/>
      <c r="O26" s="7">
        <f t="shared" si="0"/>
        <v>1705.9143999999999</v>
      </c>
    </row>
    <row r="27" spans="1:15">
      <c r="A27" s="48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26.463999999999999</v>
      </c>
      <c r="G27" s="14">
        <v>226.50059999999999</v>
      </c>
      <c r="H27" s="2">
        <v>139.0017</v>
      </c>
      <c r="I27" s="2"/>
      <c r="J27" s="14"/>
      <c r="K27" s="14"/>
      <c r="L27" s="2"/>
      <c r="M27" s="2"/>
      <c r="N27" s="2"/>
      <c r="O27" s="7">
        <f t="shared" si="0"/>
        <v>730.87</v>
      </c>
    </row>
    <row r="28" spans="1:15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-48.672499999999999</v>
      </c>
      <c r="G28" s="32">
        <v>-16.125499999999999</v>
      </c>
      <c r="H28" s="2">
        <v>-12.278700000000001</v>
      </c>
      <c r="I28" s="2"/>
      <c r="J28" s="14"/>
      <c r="K28" s="14"/>
      <c r="L28" s="2"/>
      <c r="M28" s="2"/>
      <c r="N28" s="2"/>
      <c r="O28" s="7">
        <f t="shared" si="0"/>
        <v>-146.14010000000002</v>
      </c>
    </row>
    <row r="29" spans="1:15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-13.6433</v>
      </c>
      <c r="G29" s="32">
        <v>4.4900000000000002E-2</v>
      </c>
      <c r="H29" s="2">
        <v>-10.803699999999999</v>
      </c>
      <c r="I29" s="2"/>
      <c r="J29" s="14"/>
      <c r="K29" s="14"/>
      <c r="L29" s="2"/>
      <c r="M29" s="2"/>
      <c r="N29" s="2"/>
      <c r="O29" s="7">
        <f>SUM(C29:N29)</f>
        <v>-66.654300000000006</v>
      </c>
    </row>
    <row r="30" spans="1:15" ht="12.75" customHeight="1">
      <c r="A30" s="49" t="s">
        <v>28</v>
      </c>
      <c r="B30" s="8" t="s">
        <v>27</v>
      </c>
      <c r="C30" s="2">
        <v>1392.6719000000001</v>
      </c>
      <c r="D30" s="23">
        <v>1427.6042</v>
      </c>
      <c r="E30" s="2">
        <v>1456.85</v>
      </c>
      <c r="F30" s="2">
        <v>1435.8030000000001</v>
      </c>
      <c r="G30" s="14">
        <v>1552.9014999999999</v>
      </c>
      <c r="H30" s="2">
        <v>1655.2318</v>
      </c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913.13390000000004</v>
      </c>
      <c r="D31" s="23">
        <v>911.07730000000004</v>
      </c>
      <c r="E31" s="2">
        <v>1048.4491</v>
      </c>
      <c r="F31" s="2">
        <v>1041.8308999999999</v>
      </c>
      <c r="G31" s="14">
        <v>1065.0767000000001</v>
      </c>
      <c r="H31" s="2">
        <v>1186.2008000000001</v>
      </c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479.53800000000001</v>
      </c>
      <c r="D32" s="23">
        <v>516.52689999999996</v>
      </c>
      <c r="E32" s="2">
        <v>408.40089999999998</v>
      </c>
      <c r="F32" s="2">
        <v>393.97210000000001</v>
      </c>
      <c r="G32" s="14">
        <v>487.82479999999998</v>
      </c>
      <c r="H32" s="2">
        <v>469.03100000000001</v>
      </c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-126.1905</v>
      </c>
      <c r="D33" s="23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2021-07-08T08:25:16Z</dcterms:modified>
</cp:coreProperties>
</file>