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G31" i="3"/>
  <c r="G32"/>
  <c r="G33"/>
  <c r="G30"/>
  <c r="G25"/>
  <c r="O25" s="1"/>
  <c r="G26"/>
  <c r="G27"/>
  <c r="G28"/>
  <c r="G29"/>
  <c r="G6"/>
  <c r="G7"/>
  <c r="G8"/>
  <c r="G9"/>
  <c r="G10"/>
  <c r="G11"/>
  <c r="G12"/>
  <c r="G13"/>
  <c r="O13" s="1"/>
  <c r="G14"/>
  <c r="O14" s="1"/>
  <c r="G15"/>
  <c r="G16"/>
  <c r="G17"/>
  <c r="G18"/>
  <c r="G19"/>
  <c r="G20"/>
  <c r="G21"/>
  <c r="G22"/>
  <c r="O22" s="1"/>
  <c r="G23"/>
  <c r="G24"/>
  <c r="G5"/>
  <c r="F31"/>
  <c r="F32"/>
  <c r="F33"/>
  <c r="F30"/>
  <c r="F7"/>
  <c r="F8"/>
  <c r="O8" s="1"/>
  <c r="F9"/>
  <c r="F10"/>
  <c r="O10" s="1"/>
  <c r="F11"/>
  <c r="F12"/>
  <c r="O12" s="1"/>
  <c r="F13"/>
  <c r="F14"/>
  <c r="F15"/>
  <c r="F16"/>
  <c r="O16" s="1"/>
  <c r="F17"/>
  <c r="O17" s="1"/>
  <c r="F18"/>
  <c r="O18" s="1"/>
  <c r="F19"/>
  <c r="F20"/>
  <c r="F21"/>
  <c r="F22"/>
  <c r="F23"/>
  <c r="F24"/>
  <c r="O24" s="1"/>
  <c r="F25"/>
  <c r="F26"/>
  <c r="F27"/>
  <c r="F28"/>
  <c r="F29"/>
  <c r="F6"/>
  <c r="F5"/>
  <c r="O6" i="4"/>
  <c r="O14"/>
  <c r="O15"/>
  <c r="O22"/>
  <c r="O23"/>
  <c r="O25"/>
  <c r="O26"/>
  <c r="O27"/>
  <c r="O5"/>
  <c r="O27" i="3"/>
  <c r="O11" i="4"/>
  <c r="O29"/>
  <c r="O7"/>
  <c r="O8"/>
  <c r="O9"/>
  <c r="O10"/>
  <c r="O12"/>
  <c r="O13"/>
  <c r="O16"/>
  <c r="O17"/>
  <c r="O18"/>
  <c r="O19"/>
  <c r="O20"/>
  <c r="O21"/>
  <c r="O24"/>
  <c r="O11" i="3"/>
  <c r="O29"/>
  <c r="O28" i="4"/>
  <c r="O21" i="3"/>
  <c r="O20"/>
  <c r="O19"/>
  <c r="O9" l="1"/>
  <c r="O7"/>
  <c r="O15"/>
  <c r="O26"/>
  <c r="O23"/>
  <c r="O6"/>
  <c r="O5"/>
  <c r="O28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<sst xmlns="http://schemas.openxmlformats.org/spreadsheetml/2006/main" count="82" uniqueCount="31">
  <si>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</si>
  <si>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</si>
  <si>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</si>
  <si>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</si>
  <si>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</si>
  <si>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</si>
  <si>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</si>
  <si>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</si>
  <si>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</si>
  <si>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</si>
  <si>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</si>
  <si>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</si>
  <si>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</si>
  <si>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</si>
  <si>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</si>
  <si>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</si>
  <si>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</si>
  <si>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</si>
  <si>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</si>
  <si>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</si>
  <si>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</si>
  <si>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</si>
  <si>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</si>
  <si>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</si>
  <si>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</si>
  <si>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</si>
  <si>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</si>
  <si>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</si>
  <si>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</si>
  <si>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</si>
  <si>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2020年银行结售汇数据（按交易项目）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</si>
</sst>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8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workbookViewId="0">
      <pane xSplit="2" topLeftCell="C1" activePane="topRight" state="frozen"/>
      <selection activeCell="A4" sqref="A4"/>
      <selection pane="topRight" activeCell="A8" sqref="A8:B8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8" width="9.375" style="1" bestFit="1" customWidth="1"/>
    <col min="19" max="16384" width="9" style="1"/>
  </cols>
  <sheetData>
    <row r="1" spans="1:16" s="4" customFormat="1" ht="28.5" customHeight="1">
      <c r="A1" s="33"/>
      <c r="B1" s="33"/>
      <c r="C1" s="33"/>
      <c r="D1" s="33"/>
      <c r="E1" s="29"/>
      <c r="J1" s="25"/>
      <c r="K1" s="25"/>
      <c r="L1" s="25"/>
    </row>
    <row r="2" spans="1:16" ht="18.75">
      <c r="A2" s="46" t="s">
        <v>30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6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6">
      <c r="A4" s="48" t="s">
        <v>0</v>
      </c>
      <c r="B4" s="49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6">
      <c r="A5" s="50" t="s">
        <v>15</v>
      </c>
      <c r="B5" s="51"/>
      <c r="C5" s="2">
        <v>10066.780158119998</v>
      </c>
      <c r="D5" s="2">
        <v>10342.864020930001</v>
      </c>
      <c r="E5" s="2">
        <v>13888.381980059999</v>
      </c>
      <c r="F5" s="2">
        <f>以美元计价!F5*7.0686</f>
        <v>11114.981192700001</v>
      </c>
      <c r="G5" s="2">
        <f>以美元计价!G5*7.0995</f>
        <v>10795.789359599999</v>
      </c>
      <c r="H5" s="2"/>
      <c r="I5" s="2"/>
      <c r="J5" s="2"/>
      <c r="K5" s="2"/>
      <c r="L5" s="2"/>
      <c r="M5" s="2"/>
      <c r="N5" s="2"/>
      <c r="O5" s="7">
        <f>SUM(C5:N5)</f>
        <v>56208.796711409996</v>
      </c>
      <c r="P5" s="12"/>
    </row>
    <row r="6" spans="1:16">
      <c r="A6" s="50" t="s">
        <v>1</v>
      </c>
      <c r="B6" s="51"/>
      <c r="C6" s="2">
        <v>927.57630167999991</v>
      </c>
      <c r="D6" s="2">
        <v>2653.49813778</v>
      </c>
      <c r="E6" s="2">
        <v>2845.2579296399999</v>
      </c>
      <c r="F6" s="2">
        <f>以美元计价!F6*7.0686</f>
        <v>1371.0454480799999</v>
      </c>
      <c r="G6" s="2">
        <f>以美元计价!G6*7.0995</f>
        <v>1026.1020942</v>
      </c>
      <c r="H6" s="2"/>
      <c r="I6" s="2"/>
      <c r="J6" s="2"/>
      <c r="K6" s="2"/>
      <c r="L6" s="2"/>
      <c r="M6" s="2"/>
      <c r="N6" s="2"/>
      <c r="O6" s="7">
        <f>SUM(C6:N6)</f>
        <v>8823.47991138</v>
      </c>
      <c r="P6" s="12"/>
    </row>
    <row r="7" spans="1:16">
      <c r="A7" s="50" t="s">
        <v>2</v>
      </c>
      <c r="B7" s="51"/>
      <c r="C7" s="2">
        <v>9139.2038564399991</v>
      </c>
      <c r="D7" s="2">
        <v>7689.3658831500015</v>
      </c>
      <c r="E7" s="2">
        <v>11043.12405042</v>
      </c>
      <c r="F7" s="2">
        <f>以美元计价!F7*7.0686</f>
        <v>9743.9357446200011</v>
      </c>
      <c r="G7" s="2">
        <f>以美元计价!G7*7.0995</f>
        <v>9769.6872653999999</v>
      </c>
      <c r="H7" s="2"/>
      <c r="I7" s="2"/>
      <c r="J7" s="2"/>
      <c r="K7" s="2"/>
      <c r="L7" s="2"/>
      <c r="M7" s="2"/>
      <c r="N7" s="2"/>
      <c r="O7" s="7">
        <f>SUM(C7:N7)</f>
        <v>47385.316800030007</v>
      </c>
      <c r="P7" s="12"/>
    </row>
    <row r="8" spans="1:16">
      <c r="A8" s="50" t="s">
        <v>3</v>
      </c>
      <c r="B8" s="51"/>
      <c r="C8" s="2">
        <v>7868.1855621599998</v>
      </c>
      <c r="D8" s="2">
        <v>6688.9579437100001</v>
      </c>
      <c r="E8" s="2">
        <v>8934.3442087199983</v>
      </c>
      <c r="F8" s="2">
        <f>以美元计价!F8*7.0686</f>
        <v>8213.2431381000006</v>
      </c>
      <c r="G8" s="2">
        <f>以美元计价!G8*7.0995</f>
        <v>8458.9016107499992</v>
      </c>
      <c r="H8" s="2"/>
      <c r="I8" s="2"/>
      <c r="J8" s="2"/>
      <c r="K8" s="2"/>
      <c r="L8" s="2"/>
      <c r="M8" s="2"/>
      <c r="N8" s="2"/>
      <c r="O8" s="7">
        <f t="shared" ref="O8:O27" si="0">SUM(C8:N8)</f>
        <v>40163.632463440001</v>
      </c>
      <c r="P8" s="12"/>
    </row>
    <row r="9" spans="1:16">
      <c r="A9" s="52" t="s">
        <v>4</v>
      </c>
      <c r="B9" s="53"/>
      <c r="C9" s="2">
        <v>6938.4406555799997</v>
      </c>
      <c r="D9" s="2">
        <v>5973.4869284999995</v>
      </c>
      <c r="E9" s="2">
        <v>7801.8080647499992</v>
      </c>
      <c r="F9" s="2">
        <f>以美元计价!F9*7.0686</f>
        <v>7122.4556634</v>
      </c>
      <c r="G9" s="2">
        <f>以美元计价!G9*7.0995</f>
        <v>7597.5178558500002</v>
      </c>
      <c r="H9" s="2"/>
      <c r="I9" s="2"/>
      <c r="J9" s="2"/>
      <c r="K9" s="2"/>
      <c r="L9" s="2"/>
      <c r="M9" s="2"/>
      <c r="N9" s="2"/>
      <c r="O9" s="7">
        <f t="shared" si="0"/>
        <v>35433.70916808</v>
      </c>
      <c r="P9" s="12"/>
    </row>
    <row r="10" spans="1:16">
      <c r="A10" s="52" t="s">
        <v>5</v>
      </c>
      <c r="B10" s="53"/>
      <c r="C10" s="2">
        <v>662.14805453999998</v>
      </c>
      <c r="D10" s="2">
        <v>565.24144970999998</v>
      </c>
      <c r="E10" s="2">
        <v>804.50684054999999</v>
      </c>
      <c r="F10" s="2">
        <f>以美元计价!F10*7.0686</f>
        <v>864.14200487999994</v>
      </c>
      <c r="G10" s="2">
        <f>以美元计价!G10*7.0995</f>
        <v>631.09372365000002</v>
      </c>
      <c r="H10" s="2"/>
      <c r="I10" s="2"/>
      <c r="J10" s="2"/>
      <c r="K10" s="2"/>
      <c r="L10" s="2"/>
      <c r="M10" s="2"/>
      <c r="N10" s="2"/>
      <c r="O10" s="7">
        <f t="shared" si="0"/>
        <v>3527.1320733299999</v>
      </c>
      <c r="P10" s="12"/>
    </row>
    <row r="11" spans="1:16">
      <c r="A11" s="54" t="s">
        <v>6</v>
      </c>
      <c r="B11" s="55"/>
      <c r="C11" s="14">
        <v>267.59685203999999</v>
      </c>
      <c r="D11" s="14">
        <v>150.22956550000001</v>
      </c>
      <c r="E11" s="2">
        <v>328.02930341999996</v>
      </c>
      <c r="F11" s="2">
        <f>以美元计价!F11*7.0686</f>
        <v>226.64546981999999</v>
      </c>
      <c r="G11" s="2">
        <f>以美元计价!G11*7.0995</f>
        <v>230.29003125</v>
      </c>
      <c r="H11" s="2"/>
      <c r="I11" s="2"/>
      <c r="J11" s="2"/>
      <c r="K11" s="2"/>
      <c r="L11" s="2"/>
      <c r="M11" s="2"/>
      <c r="N11" s="2"/>
      <c r="O11" s="7">
        <f t="shared" si="0"/>
        <v>1202.79122203</v>
      </c>
      <c r="P11" s="12"/>
    </row>
    <row r="12" spans="1:16">
      <c r="A12" s="40" t="s">
        <v>7</v>
      </c>
      <c r="B12" s="41"/>
      <c r="C12" s="14">
        <v>1271.01829428</v>
      </c>
      <c r="D12" s="14">
        <v>1000.4079394400001</v>
      </c>
      <c r="E12" s="2">
        <v>2108.7798416999999</v>
      </c>
      <c r="F12" s="2">
        <f>以美元计价!F12*7.0686</f>
        <v>1530.69260652</v>
      </c>
      <c r="G12" s="2">
        <f>以美元计价!G12*7.0995</f>
        <v>1310.78565465</v>
      </c>
      <c r="H12" s="2"/>
      <c r="I12" s="2"/>
      <c r="J12" s="2"/>
      <c r="K12" s="2"/>
      <c r="L12" s="2"/>
      <c r="M12" s="2"/>
      <c r="N12" s="2"/>
      <c r="O12" s="7">
        <f t="shared" si="0"/>
        <v>7221.6843365899995</v>
      </c>
      <c r="P12" s="12"/>
    </row>
    <row r="13" spans="1:16">
      <c r="A13" s="42" t="s">
        <v>8</v>
      </c>
      <c r="B13" s="43"/>
      <c r="C13" s="14">
        <v>731.72810591999996</v>
      </c>
      <c r="D13" s="14">
        <v>483.08961624000005</v>
      </c>
      <c r="E13" s="2">
        <v>914.69113595999988</v>
      </c>
      <c r="F13" s="2">
        <f>以美元计价!F13*7.0686</f>
        <v>761.02597493999997</v>
      </c>
      <c r="G13" s="2">
        <f>以美元计价!G13*7.0995</f>
        <v>468.83962079999998</v>
      </c>
      <c r="H13" s="2"/>
      <c r="I13" s="2"/>
      <c r="J13" s="2"/>
      <c r="K13" s="2"/>
      <c r="L13" s="2"/>
      <c r="M13" s="2"/>
      <c r="N13" s="2"/>
      <c r="O13" s="7">
        <f t="shared" si="0"/>
        <v>3359.3744538599999</v>
      </c>
      <c r="P13" s="12"/>
    </row>
    <row r="14" spans="1:16">
      <c r="A14" s="42" t="s">
        <v>9</v>
      </c>
      <c r="B14" s="43"/>
      <c r="C14" s="14">
        <v>372.25918925999997</v>
      </c>
      <c r="D14" s="14">
        <v>391.84639431000005</v>
      </c>
      <c r="E14" s="2">
        <v>970.95392036999988</v>
      </c>
      <c r="F14" s="2">
        <f>以美元计价!F14*7.0686</f>
        <v>599.09141754000007</v>
      </c>
      <c r="G14" s="2">
        <f>以美元计价!G14*7.0995</f>
        <v>638.89181444999997</v>
      </c>
      <c r="H14" s="2"/>
      <c r="I14" s="2"/>
      <c r="J14" s="2"/>
      <c r="K14" s="2"/>
      <c r="L14" s="2"/>
      <c r="M14" s="2"/>
      <c r="N14" s="2"/>
      <c r="O14" s="7">
        <f t="shared" si="0"/>
        <v>2973.0427359299997</v>
      </c>
      <c r="P14" s="12"/>
    </row>
    <row r="15" spans="1:16">
      <c r="A15" s="34" t="s">
        <v>12</v>
      </c>
      <c r="B15" s="35"/>
      <c r="C15" s="14">
        <v>9625.0702728600008</v>
      </c>
      <c r="D15" s="14">
        <v>9359.2424961000015</v>
      </c>
      <c r="E15" s="2">
        <v>12583.863562410001</v>
      </c>
      <c r="F15" s="2">
        <f>以美元计价!F15*7.0686</f>
        <v>10067.99359104</v>
      </c>
      <c r="G15" s="2">
        <f>以美元计价!G15*7.0995</f>
        <v>9102.8503990499994</v>
      </c>
      <c r="H15" s="2"/>
      <c r="I15" s="2"/>
      <c r="J15" s="2"/>
      <c r="K15" s="2"/>
      <c r="L15" s="2"/>
      <c r="M15" s="2"/>
      <c r="N15" s="2"/>
      <c r="O15" s="7">
        <f>SUM(C15:N15)</f>
        <v>50739.020321460004</v>
      </c>
      <c r="P15" s="12"/>
    </row>
    <row r="16" spans="1:16">
      <c r="A16" s="34" t="s">
        <v>1</v>
      </c>
      <c r="B16" s="35"/>
      <c r="C16" s="14">
        <v>1058.9211259200001</v>
      </c>
      <c r="D16" s="14">
        <v>1712.82961262</v>
      </c>
      <c r="E16" s="2">
        <v>2356.8096768300002</v>
      </c>
      <c r="F16" s="2">
        <f>以美元计价!F16*7.0686</f>
        <v>1173.2518828799998</v>
      </c>
      <c r="G16" s="2">
        <f>以美元计价!G16*7.0995</f>
        <v>762.07239915000002</v>
      </c>
      <c r="H16" s="2"/>
      <c r="I16" s="2"/>
      <c r="J16" s="2"/>
      <c r="K16" s="2"/>
      <c r="L16" s="2"/>
      <c r="M16" s="2"/>
      <c r="N16" s="2"/>
      <c r="O16" s="7">
        <f>SUM(C16:N16)</f>
        <v>7063.8846974000007</v>
      </c>
      <c r="P16" s="12"/>
    </row>
    <row r="17" spans="1:16">
      <c r="A17" s="34" t="s">
        <v>2</v>
      </c>
      <c r="B17" s="35"/>
      <c r="C17" s="14">
        <v>8566.1491469400007</v>
      </c>
      <c r="D17" s="14">
        <v>7646.4128834800013</v>
      </c>
      <c r="E17" s="2">
        <v>10227.053885579999</v>
      </c>
      <c r="F17" s="2">
        <f>以美元计价!F17*7.0686</f>
        <v>8894.7417081599997</v>
      </c>
      <c r="G17" s="2">
        <f>以美元计价!G17*7.0995</f>
        <v>8340.7779999000013</v>
      </c>
      <c r="H17" s="2"/>
      <c r="I17" s="2"/>
      <c r="J17" s="2"/>
      <c r="K17" s="2"/>
      <c r="L17" s="2"/>
      <c r="M17" s="2"/>
      <c r="N17" s="2"/>
      <c r="O17" s="7">
        <f t="shared" si="0"/>
        <v>43675.13562406</v>
      </c>
      <c r="P17" s="12"/>
    </row>
    <row r="18" spans="1:16">
      <c r="A18" s="40" t="s">
        <v>3</v>
      </c>
      <c r="B18" s="41"/>
      <c r="C18" s="14">
        <v>7650.1657159200004</v>
      </c>
      <c r="D18" s="14">
        <v>6705.1073597899995</v>
      </c>
      <c r="E18" s="2">
        <v>8582.6252011499982</v>
      </c>
      <c r="F18" s="2">
        <f>以美元计价!F18*7.0686</f>
        <v>7594.4176030799999</v>
      </c>
      <c r="G18" s="2">
        <f>以美元计价!G18*7.0995</f>
        <v>7140.8212198499996</v>
      </c>
      <c r="H18" s="2"/>
      <c r="I18" s="2"/>
      <c r="J18" s="2"/>
      <c r="K18" s="2"/>
      <c r="L18" s="2"/>
      <c r="M18" s="2"/>
      <c r="N18" s="2"/>
      <c r="O18" s="7">
        <f t="shared" si="0"/>
        <v>37673.137099789994</v>
      </c>
      <c r="P18" s="12"/>
    </row>
    <row r="19" spans="1:16">
      <c r="A19" s="42" t="s">
        <v>4</v>
      </c>
      <c r="B19" s="43"/>
      <c r="C19" s="14">
        <v>5709.0817110600001</v>
      </c>
      <c r="D19" s="14">
        <v>5403.4893163300003</v>
      </c>
      <c r="E19" s="2">
        <v>6496.1810657100004</v>
      </c>
      <c r="F19" s="2">
        <f>以美元计价!F19*7.0686</f>
        <v>6136.5768155999995</v>
      </c>
      <c r="G19" s="2">
        <f>以美元计价!G19*7.0995</f>
        <v>5662.71951885</v>
      </c>
      <c r="H19" s="2"/>
      <c r="I19" s="2"/>
      <c r="J19" s="2"/>
      <c r="K19" s="2"/>
      <c r="L19" s="2"/>
      <c r="M19" s="2"/>
      <c r="N19" s="2"/>
      <c r="O19" s="7">
        <f t="shared" si="0"/>
        <v>29408.048427550002</v>
      </c>
      <c r="P19" s="12"/>
    </row>
    <row r="20" spans="1:16">
      <c r="A20" s="42" t="s">
        <v>5</v>
      </c>
      <c r="B20" s="43"/>
      <c r="C20" s="14">
        <v>1706.7128084999999</v>
      </c>
      <c r="D20" s="14">
        <v>1207.06466671</v>
      </c>
      <c r="E20" s="2">
        <v>1766.0122256699999</v>
      </c>
      <c r="F20" s="2">
        <f>以美元计价!F20*7.0686</f>
        <v>1090.64044782</v>
      </c>
      <c r="G20" s="2">
        <f>以美元计价!G20*7.0995</f>
        <v>1046.4009846000001</v>
      </c>
      <c r="H20" s="2"/>
      <c r="I20" s="2"/>
      <c r="J20" s="2"/>
      <c r="K20" s="2"/>
      <c r="L20" s="2"/>
      <c r="M20" s="2"/>
      <c r="N20" s="2"/>
      <c r="O20" s="7">
        <f t="shared" si="0"/>
        <v>6816.8311333000001</v>
      </c>
      <c r="P20" s="12"/>
    </row>
    <row r="21" spans="1:16">
      <c r="A21" s="42" t="s">
        <v>6</v>
      </c>
      <c r="B21" s="43"/>
      <c r="C21" s="14">
        <v>234.37119636</v>
      </c>
      <c r="D21" s="14">
        <v>94.553376750000012</v>
      </c>
      <c r="E21" s="2">
        <v>320.43190977</v>
      </c>
      <c r="F21" s="2">
        <f>以美元计价!F21*7.0686</f>
        <v>367.20033966</v>
      </c>
      <c r="G21" s="2">
        <f>以美元计价!G21*7.0995</f>
        <v>431.70071640000003</v>
      </c>
      <c r="H21" s="2"/>
      <c r="I21" s="2"/>
      <c r="J21" s="2"/>
      <c r="K21" s="2"/>
      <c r="L21" s="2"/>
      <c r="M21" s="2"/>
      <c r="N21" s="2"/>
      <c r="O21" s="7">
        <f t="shared" si="0"/>
        <v>1448.2575389399999</v>
      </c>
      <c r="P21" s="12"/>
    </row>
    <row r="22" spans="1:16">
      <c r="A22" s="36" t="s">
        <v>7</v>
      </c>
      <c r="B22" s="37"/>
      <c r="C22" s="2">
        <v>915.98343102000001</v>
      </c>
      <c r="D22" s="2">
        <v>941.30552368999997</v>
      </c>
      <c r="E22" s="2">
        <v>1644.42868443</v>
      </c>
      <c r="F22" s="2">
        <f>以美元计价!F22*7.0686</f>
        <v>1300.32410508</v>
      </c>
      <c r="G22" s="2">
        <f>以美元计价!G22*7.0995</f>
        <v>1199.9567800500001</v>
      </c>
      <c r="H22" s="2"/>
      <c r="I22" s="2"/>
      <c r="J22" s="2"/>
      <c r="K22" s="2"/>
      <c r="L22" s="2"/>
      <c r="M22" s="2"/>
      <c r="N22" s="2"/>
      <c r="O22" s="7">
        <f>SUM(C22:N22)</f>
        <v>6001.9985242699995</v>
      </c>
      <c r="P22" s="12"/>
    </row>
    <row r="23" spans="1:16">
      <c r="A23" s="38" t="s">
        <v>8</v>
      </c>
      <c r="B23" s="39"/>
      <c r="C23" s="2">
        <v>355.52738213999999</v>
      </c>
      <c r="D23" s="2">
        <v>249.5342101</v>
      </c>
      <c r="E23" s="2">
        <v>448.85205351000002</v>
      </c>
      <c r="F23" s="2">
        <f>以美元计价!F23*7.0686</f>
        <v>492.06786552000005</v>
      </c>
      <c r="G23" s="2">
        <f>以美元计价!G23*7.0995</f>
        <v>529.63831889999994</v>
      </c>
      <c r="H23" s="2"/>
      <c r="I23" s="2"/>
      <c r="J23" s="2"/>
      <c r="K23" s="2"/>
      <c r="L23" s="2"/>
      <c r="M23" s="2"/>
      <c r="N23" s="2"/>
      <c r="O23" s="7">
        <f t="shared" si="0"/>
        <v>2075.6198301699997</v>
      </c>
      <c r="P23" s="12"/>
    </row>
    <row r="24" spans="1:16">
      <c r="A24" s="38" t="s">
        <v>9</v>
      </c>
      <c r="B24" s="39"/>
      <c r="C24" s="2">
        <v>259.33678469999995</v>
      </c>
      <c r="D24" s="2">
        <v>378.85540014000003</v>
      </c>
      <c r="E24" s="2">
        <v>846.80823086999999</v>
      </c>
      <c r="F24" s="2">
        <f>以美元计价!F24*7.0686</f>
        <v>528.09864029999994</v>
      </c>
      <c r="G24" s="2">
        <f>以美元计价!G24*7.0995</f>
        <v>253.40529329999998</v>
      </c>
      <c r="H24" s="2"/>
      <c r="I24" s="2"/>
      <c r="J24" s="2"/>
      <c r="K24" s="2"/>
      <c r="L24" s="2"/>
      <c r="M24" s="2"/>
      <c r="N24" s="2"/>
      <c r="O24" s="7">
        <f t="shared" si="0"/>
        <v>2266.5043493099997</v>
      </c>
      <c r="P24" s="12"/>
    </row>
    <row r="25" spans="1:16">
      <c r="A25" s="44" t="s">
        <v>21</v>
      </c>
      <c r="B25" s="8" t="s">
        <v>13</v>
      </c>
      <c r="C25" s="2">
        <v>992.00289006000003</v>
      </c>
      <c r="D25" s="2">
        <v>1585.95013374</v>
      </c>
      <c r="E25" s="2">
        <v>2249.5724829899996</v>
      </c>
      <c r="F25" s="2">
        <f>以美元计价!F25*7.0686</f>
        <v>911.48112594000008</v>
      </c>
      <c r="G25" s="2">
        <f>以美元计价!G25*7.0995</f>
        <v>1258.3409382</v>
      </c>
      <c r="H25" s="2"/>
      <c r="I25" s="2"/>
      <c r="J25" s="2"/>
      <c r="K25" s="2"/>
      <c r="L25" s="2"/>
      <c r="M25" s="2"/>
      <c r="N25" s="2"/>
      <c r="O25" s="7">
        <f t="shared" si="0"/>
        <v>6997.3475709300001</v>
      </c>
      <c r="P25" s="12"/>
    </row>
    <row r="26" spans="1:16">
      <c r="A26" s="44"/>
      <c r="B26" s="8" t="s">
        <v>10</v>
      </c>
      <c r="C26" s="2">
        <v>369.79106094000002</v>
      </c>
      <c r="D26" s="2">
        <v>485.03906947999997</v>
      </c>
      <c r="E26" s="2">
        <v>1084.48990398</v>
      </c>
      <c r="F26" s="2">
        <f>以美元计价!F26*7.0686</f>
        <v>618.73929810000004</v>
      </c>
      <c r="G26" s="2">
        <f>以美元计价!G26*7.0995</f>
        <v>716.94584729999997</v>
      </c>
      <c r="H26" s="2"/>
      <c r="I26" s="2"/>
      <c r="J26" s="2"/>
      <c r="K26" s="2"/>
      <c r="L26" s="2"/>
      <c r="M26" s="2"/>
      <c r="N26" s="2"/>
      <c r="O26" s="7">
        <f t="shared" si="0"/>
        <v>3275.0051798</v>
      </c>
      <c r="P26" s="12"/>
    </row>
    <row r="27" spans="1:16">
      <c r="A27" s="44"/>
      <c r="B27" s="8" t="s">
        <v>14</v>
      </c>
      <c r="C27" s="2">
        <v>622.21182912000006</v>
      </c>
      <c r="D27" s="2">
        <v>1100.9110642600001</v>
      </c>
      <c r="E27" s="2">
        <v>1165.08257901</v>
      </c>
      <c r="F27" s="2">
        <f>以美元计价!F27*7.0686</f>
        <v>292.74182783999998</v>
      </c>
      <c r="G27" s="2">
        <f>以美元计价!G27*7.0995</f>
        <v>541.39509090000001</v>
      </c>
      <c r="H27" s="2"/>
      <c r="I27" s="2"/>
      <c r="J27" s="2"/>
      <c r="K27" s="2"/>
      <c r="L27" s="2"/>
      <c r="M27" s="2"/>
      <c r="N27" s="2"/>
      <c r="O27" s="7">
        <f t="shared" si="0"/>
        <v>3722.3423911300001</v>
      </c>
      <c r="P27" s="12"/>
    </row>
    <row r="28" spans="1:16">
      <c r="A28" s="18" t="s">
        <v>18</v>
      </c>
      <c r="B28" s="8" t="s">
        <v>14</v>
      </c>
      <c r="C28" s="2">
        <v>41.784554699999994</v>
      </c>
      <c r="D28" s="2">
        <v>18.289759109999999</v>
      </c>
      <c r="E28" s="2">
        <v>154.68882471000001</v>
      </c>
      <c r="F28" s="2">
        <f>以美元计价!F28*7.0686</f>
        <v>-139.77308268000002</v>
      </c>
      <c r="G28" s="2">
        <f>以美元计价!G28*7.0995</f>
        <v>-14.996983800000001</v>
      </c>
      <c r="H28" s="2"/>
      <c r="I28" s="2"/>
      <c r="J28" s="2"/>
      <c r="K28" s="2"/>
      <c r="L28" s="2"/>
      <c r="M28" s="2"/>
      <c r="N28" s="2"/>
      <c r="O28" s="7">
        <f>SUM(C28:N28)</f>
        <v>59.993072039999966</v>
      </c>
      <c r="P28" s="12"/>
    </row>
    <row r="29" spans="1:16">
      <c r="A29" s="17" t="s">
        <v>19</v>
      </c>
      <c r="B29" s="8" t="s">
        <v>14</v>
      </c>
      <c r="C29" s="2">
        <v>-148.99595382000001</v>
      </c>
      <c r="D29" s="2">
        <v>-24.649255960000001</v>
      </c>
      <c r="E29" s="2">
        <v>-260.53555877999997</v>
      </c>
      <c r="F29" s="2">
        <f>以美元计价!F29*7.0686</f>
        <v>-79.581833099999997</v>
      </c>
      <c r="G29" s="2">
        <f>以美元计价!G29*7.0995</f>
        <v>-100.58855579999999</v>
      </c>
      <c r="H29" s="2"/>
      <c r="I29" s="2"/>
      <c r="J29" s="2"/>
      <c r="K29" s="2"/>
      <c r="L29" s="2"/>
      <c r="M29" s="2"/>
      <c r="N29" s="2"/>
      <c r="O29" s="7">
        <f>SUM(C29:N29)</f>
        <v>-614.35115745999997</v>
      </c>
      <c r="P29" s="12"/>
    </row>
    <row r="30" spans="1:16" s="13" customFormat="1" ht="12" customHeight="1">
      <c r="A30" s="45" t="s">
        <v>17</v>
      </c>
      <c r="B30" s="8" t="s">
        <v>13</v>
      </c>
      <c r="C30" s="2">
        <v>5004.18371372</v>
      </c>
      <c r="D30" s="2">
        <v>5492.7855336999992</v>
      </c>
      <c r="E30" s="2">
        <v>6332.6453757599993</v>
      </c>
      <c r="F30" s="2">
        <f>以美元计价!F30*7.0571</f>
        <v>5974.73634167</v>
      </c>
      <c r="G30" s="2">
        <f>以美元计价!G30*7.1316</f>
        <v>6114.8813065200002</v>
      </c>
      <c r="H30" s="2"/>
      <c r="I30" s="2"/>
      <c r="J30" s="2"/>
      <c r="K30" s="2"/>
      <c r="L30" s="2"/>
      <c r="M30" s="2"/>
      <c r="N30" s="2"/>
      <c r="O30" s="10" t="s">
        <v>20</v>
      </c>
      <c r="P30" s="12"/>
    </row>
    <row r="31" spans="1:16" s="13" customFormat="1">
      <c r="A31" s="45"/>
      <c r="B31" s="8" t="s">
        <v>10</v>
      </c>
      <c r="C31" s="2">
        <v>4093.1594842</v>
      </c>
      <c r="D31" s="2">
        <v>4213.4700581799998</v>
      </c>
      <c r="E31" s="2">
        <v>4777.220072789999</v>
      </c>
      <c r="F31" s="2">
        <f>以美元计价!F31*7.0571</f>
        <v>4594.5595347899998</v>
      </c>
      <c r="G31" s="2">
        <f>以美元计价!G31*7.1316</f>
        <v>4849.8296036399997</v>
      </c>
      <c r="H31" s="2"/>
      <c r="I31" s="2"/>
      <c r="J31" s="2"/>
      <c r="K31" s="2"/>
      <c r="L31" s="2"/>
      <c r="M31" s="2"/>
      <c r="N31" s="2"/>
      <c r="O31" s="10" t="s">
        <v>20</v>
      </c>
      <c r="P31" s="12"/>
    </row>
    <row r="32" spans="1:16" s="13" customFormat="1">
      <c r="A32" s="45"/>
      <c r="B32" s="8" t="s">
        <v>14</v>
      </c>
      <c r="C32" s="2">
        <v>911.02422951999995</v>
      </c>
      <c r="D32" s="2">
        <v>1279.3154755199998</v>
      </c>
      <c r="E32" s="2">
        <v>1555.4253029699998</v>
      </c>
      <c r="F32" s="2">
        <f>以美元计价!F32*7.0571</f>
        <v>1380.17680688</v>
      </c>
      <c r="G32" s="2">
        <f>以美元计价!G32*7.1316</f>
        <v>1265.05170288</v>
      </c>
      <c r="H32" s="2"/>
      <c r="I32" s="2"/>
      <c r="J32" s="2"/>
      <c r="K32" s="2"/>
      <c r="L32" s="2"/>
      <c r="M32" s="2"/>
      <c r="N32" s="2"/>
      <c r="O32" s="10" t="s">
        <v>20</v>
      </c>
      <c r="P32" s="12"/>
    </row>
    <row r="33" spans="1:16" ht="12" customHeight="1">
      <c r="A33" s="45" t="s">
        <v>16</v>
      </c>
      <c r="B33" s="45"/>
      <c r="C33" s="2">
        <v>-2558.6331984000003</v>
      </c>
      <c r="D33" s="2">
        <v>-2599.0828554799996</v>
      </c>
      <c r="E33" s="2">
        <v>-2673.5709871200002</v>
      </c>
      <c r="F33" s="2">
        <f>以美元计价!F33*7.0571</f>
        <v>-2934.9130993899998</v>
      </c>
      <c r="G33" s="2">
        <f>以美元计价!G33*7.1316</f>
        <v>-3053.1941420399999</v>
      </c>
      <c r="H33" s="2"/>
      <c r="I33" s="2"/>
      <c r="J33" s="2"/>
      <c r="K33" s="2"/>
      <c r="L33" s="2"/>
      <c r="M33" s="2"/>
      <c r="N33" s="2"/>
      <c r="O33" s="10" t="s">
        <v>20</v>
      </c>
      <c r="P33" s="12"/>
    </row>
    <row r="34" spans="1:16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6">
      <c r="G35" s="9"/>
      <c r="J35" s="12"/>
    </row>
    <row r="36" spans="1:16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10" sqref="O10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9.375" style="1" bestFit="1" customWidth="1"/>
    <col min="17" max="16384" width="9" style="1"/>
  </cols>
  <sheetData>
    <row r="1" spans="1:16" ht="30" customHeight="1"/>
    <row r="2" spans="1:16" ht="18.75">
      <c r="A2" s="46" t="s">
        <v>30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48" t="s">
        <v>0</v>
      </c>
      <c r="B4" s="49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6">
      <c r="A5" s="50" t="s">
        <v>15</v>
      </c>
      <c r="B5" s="51"/>
      <c r="C5" s="2">
        <v>1455.2837999999999</v>
      </c>
      <c r="D5" s="2">
        <v>1479.1791000000001</v>
      </c>
      <c r="E5" s="2">
        <v>1980.6874</v>
      </c>
      <c r="F5" s="2">
        <v>1572.4445000000001</v>
      </c>
      <c r="G5" s="6">
        <v>1520.6407999999999</v>
      </c>
      <c r="H5" s="2"/>
      <c r="I5" s="2"/>
      <c r="J5" s="2"/>
      <c r="K5" s="2"/>
      <c r="L5" s="2"/>
      <c r="M5" s="2"/>
      <c r="N5" s="2"/>
      <c r="O5" s="7">
        <f>SUM(C5:N5)</f>
        <v>8008.2356000000009</v>
      </c>
      <c r="P5" s="31"/>
    </row>
    <row r="6" spans="1:16">
      <c r="A6" s="50" t="s">
        <v>1</v>
      </c>
      <c r="B6" s="51"/>
      <c r="C6" s="2">
        <v>134.0932</v>
      </c>
      <c r="D6" s="2">
        <v>379.48860000000002</v>
      </c>
      <c r="E6" s="2">
        <v>405.7756</v>
      </c>
      <c r="F6" s="2">
        <v>193.96279999999999</v>
      </c>
      <c r="G6" s="6">
        <v>144.5316</v>
      </c>
      <c r="H6" s="2"/>
      <c r="I6" s="2"/>
      <c r="J6" s="2"/>
      <c r="K6" s="2"/>
      <c r="L6" s="2"/>
      <c r="M6" s="2"/>
      <c r="N6" s="2"/>
      <c r="O6" s="7">
        <f t="shared" ref="O6:O28" si="0">SUM(C6:N6)</f>
        <v>1257.8518000000001</v>
      </c>
    </row>
    <row r="7" spans="1:16">
      <c r="A7" s="50" t="s">
        <v>2</v>
      </c>
      <c r="B7" s="51"/>
      <c r="C7" s="2">
        <v>1321.1905999999999</v>
      </c>
      <c r="D7" s="2">
        <v>1099.6905000000002</v>
      </c>
      <c r="E7" s="2">
        <v>1574.9118000000001</v>
      </c>
      <c r="F7" s="2">
        <v>1378.4817</v>
      </c>
      <c r="G7" s="6">
        <v>1376.1091999999999</v>
      </c>
      <c r="H7" s="2"/>
      <c r="I7" s="2"/>
      <c r="J7" s="2"/>
      <c r="K7" s="2"/>
      <c r="L7" s="2"/>
      <c r="M7" s="2"/>
      <c r="N7" s="2"/>
      <c r="O7" s="7">
        <f t="shared" si="0"/>
        <v>6750.3838000000005</v>
      </c>
    </row>
    <row r="8" spans="1:16">
      <c r="A8" s="50" t="s">
        <v>3</v>
      </c>
      <c r="B8" s="51"/>
      <c r="C8" s="2">
        <v>1137.4484</v>
      </c>
      <c r="D8" s="2">
        <v>956.61770000000001</v>
      </c>
      <c r="E8" s="2">
        <v>1274.1687999999999</v>
      </c>
      <c r="F8" s="2">
        <v>1161.9335000000001</v>
      </c>
      <c r="G8" s="6">
        <v>1191.4784999999999</v>
      </c>
      <c r="H8" s="2"/>
      <c r="I8" s="2"/>
      <c r="J8" s="2"/>
      <c r="K8" s="2"/>
      <c r="L8" s="2"/>
      <c r="M8" s="2"/>
      <c r="N8" s="2"/>
      <c r="O8" s="7">
        <f t="shared" si="0"/>
        <v>5721.6469000000006</v>
      </c>
    </row>
    <row r="9" spans="1:16">
      <c r="A9" s="52" t="s">
        <v>4</v>
      </c>
      <c r="B9" s="53"/>
      <c r="C9" s="2">
        <v>1003.0417</v>
      </c>
      <c r="D9" s="2">
        <v>854.29499999999996</v>
      </c>
      <c r="E9" s="2">
        <v>1112.6524999999999</v>
      </c>
      <c r="F9" s="2">
        <v>1007.619</v>
      </c>
      <c r="G9" s="6">
        <v>1070.1483000000001</v>
      </c>
      <c r="H9" s="2"/>
      <c r="I9" s="2"/>
      <c r="J9" s="2"/>
      <c r="K9" s="2"/>
      <c r="L9" s="2"/>
      <c r="M9" s="2"/>
      <c r="N9" s="2"/>
      <c r="O9" s="7">
        <f t="shared" si="0"/>
        <v>5047.7565000000004</v>
      </c>
    </row>
    <row r="10" spans="1:16">
      <c r="A10" s="52" t="s">
        <v>5</v>
      </c>
      <c r="B10" s="53"/>
      <c r="C10" s="2">
        <v>95.722099999999998</v>
      </c>
      <c r="D10" s="2">
        <v>80.837699999999998</v>
      </c>
      <c r="E10" s="2">
        <v>114.7345</v>
      </c>
      <c r="F10" s="2">
        <v>122.2508</v>
      </c>
      <c r="G10" s="6">
        <v>88.892700000000005</v>
      </c>
      <c r="H10" s="2"/>
      <c r="I10" s="2"/>
      <c r="J10" s="2"/>
      <c r="K10" s="2"/>
      <c r="L10" s="2"/>
      <c r="M10" s="2"/>
      <c r="N10" s="2"/>
      <c r="O10" s="7">
        <f t="shared" si="0"/>
        <v>502.43780000000004</v>
      </c>
    </row>
    <row r="11" spans="1:16" s="24" customFormat="1">
      <c r="A11" s="54" t="s">
        <v>6</v>
      </c>
      <c r="B11" s="55"/>
      <c r="C11" s="14">
        <v>38.684600000000003</v>
      </c>
      <c r="D11" s="2">
        <v>21.484999999999999</v>
      </c>
      <c r="E11" s="2">
        <v>46.781799999999997</v>
      </c>
      <c r="F11" s="2">
        <v>32.063699999999997</v>
      </c>
      <c r="G11" s="2">
        <v>32.4375</v>
      </c>
      <c r="H11" s="2"/>
      <c r="I11" s="2"/>
      <c r="J11" s="2"/>
      <c r="K11" s="2"/>
      <c r="L11" s="2"/>
      <c r="M11" s="2"/>
      <c r="N11" s="2"/>
      <c r="O11" s="7">
        <f>SUM(C11:N11)</f>
        <v>171.45260000000002</v>
      </c>
    </row>
    <row r="12" spans="1:16" s="24" customFormat="1">
      <c r="A12" s="40" t="s">
        <v>7</v>
      </c>
      <c r="B12" s="41"/>
      <c r="C12" s="14">
        <v>183.7422</v>
      </c>
      <c r="D12" s="2">
        <v>143.0728</v>
      </c>
      <c r="E12" s="2">
        <v>300.74299999999999</v>
      </c>
      <c r="F12" s="2">
        <v>216.54820000000001</v>
      </c>
      <c r="G12" s="2">
        <v>184.63069999999999</v>
      </c>
      <c r="H12" s="2"/>
      <c r="I12" s="2"/>
      <c r="J12" s="2"/>
      <c r="K12" s="2"/>
      <c r="L12" s="2"/>
      <c r="M12" s="2"/>
      <c r="N12" s="2"/>
      <c r="O12" s="7">
        <f t="shared" si="0"/>
        <v>1028.7368999999999</v>
      </c>
    </row>
    <row r="13" spans="1:16" s="24" customFormat="1">
      <c r="A13" s="42" t="s">
        <v>8</v>
      </c>
      <c r="B13" s="43"/>
      <c r="C13" s="14">
        <v>105.7808</v>
      </c>
      <c r="D13" s="2">
        <v>69.088800000000006</v>
      </c>
      <c r="E13" s="2">
        <v>130.44839999999999</v>
      </c>
      <c r="F13" s="2">
        <v>107.66289999999999</v>
      </c>
      <c r="G13" s="2">
        <v>66.038399999999996</v>
      </c>
      <c r="H13" s="2"/>
      <c r="I13" s="2"/>
      <c r="J13" s="2"/>
      <c r="K13" s="2"/>
      <c r="L13" s="2"/>
      <c r="M13" s="2"/>
      <c r="N13" s="2"/>
      <c r="O13" s="7">
        <f t="shared" si="0"/>
        <v>479.01929999999993</v>
      </c>
    </row>
    <row r="14" spans="1:16" s="24" customFormat="1">
      <c r="A14" s="42" t="s">
        <v>9</v>
      </c>
      <c r="B14" s="43"/>
      <c r="C14" s="14">
        <v>53.814900000000002</v>
      </c>
      <c r="D14" s="2">
        <v>56.039700000000003</v>
      </c>
      <c r="E14" s="2">
        <v>138.47229999999999</v>
      </c>
      <c r="F14" s="2">
        <v>84.753900000000002</v>
      </c>
      <c r="G14" s="2">
        <v>89.991100000000003</v>
      </c>
      <c r="H14" s="2"/>
      <c r="I14" s="2"/>
      <c r="J14" s="2"/>
      <c r="K14" s="2"/>
      <c r="L14" s="2"/>
      <c r="M14" s="2"/>
      <c r="N14" s="2"/>
      <c r="O14" s="7">
        <f t="shared" si="0"/>
        <v>423.07190000000003</v>
      </c>
    </row>
    <row r="15" spans="1:16" s="24" customFormat="1">
      <c r="A15" s="34" t="s">
        <v>12</v>
      </c>
      <c r="B15" s="35"/>
      <c r="C15" s="14">
        <v>1391.4289000000001</v>
      </c>
      <c r="D15" s="2">
        <v>1338.5070000000001</v>
      </c>
      <c r="E15" s="2">
        <v>1794.6439</v>
      </c>
      <c r="F15" s="2">
        <v>1424.3263999999999</v>
      </c>
      <c r="G15" s="2">
        <v>1282.1819</v>
      </c>
      <c r="H15" s="2"/>
      <c r="I15" s="2"/>
      <c r="J15" s="2"/>
      <c r="K15" s="2"/>
      <c r="L15" s="2"/>
      <c r="M15" s="2"/>
      <c r="N15" s="2"/>
      <c r="O15" s="7">
        <f t="shared" si="0"/>
        <v>7231.0881000000008</v>
      </c>
    </row>
    <row r="16" spans="1:16" s="24" customFormat="1">
      <c r="A16" s="34" t="s">
        <v>1</v>
      </c>
      <c r="B16" s="35"/>
      <c r="C16" s="14">
        <v>153.08080000000001</v>
      </c>
      <c r="D16" s="2">
        <v>244.95939999999999</v>
      </c>
      <c r="E16" s="2">
        <v>336.1157</v>
      </c>
      <c r="F16" s="2">
        <v>165.98079999999999</v>
      </c>
      <c r="G16" s="2">
        <v>107.3417</v>
      </c>
      <c r="H16" s="2"/>
      <c r="I16" s="2"/>
      <c r="J16" s="2"/>
      <c r="K16" s="2"/>
      <c r="L16" s="2"/>
      <c r="M16" s="2"/>
      <c r="N16" s="2"/>
      <c r="O16" s="7">
        <f t="shared" si="0"/>
        <v>1007.4784</v>
      </c>
    </row>
    <row r="17" spans="1:15" s="24" customFormat="1">
      <c r="A17" s="34" t="s">
        <v>2</v>
      </c>
      <c r="B17" s="35"/>
      <c r="C17" s="14">
        <v>1238.3481000000002</v>
      </c>
      <c r="D17" s="2">
        <v>1093.5476000000001</v>
      </c>
      <c r="E17" s="2">
        <v>1458.5282</v>
      </c>
      <c r="F17" s="2">
        <v>1258.3455999999999</v>
      </c>
      <c r="G17" s="2">
        <v>1174.8402000000001</v>
      </c>
      <c r="H17" s="2"/>
      <c r="I17" s="2"/>
      <c r="J17" s="2"/>
      <c r="K17" s="2"/>
      <c r="L17" s="2"/>
      <c r="M17" s="2"/>
      <c r="N17" s="2"/>
      <c r="O17" s="7">
        <f t="shared" si="0"/>
        <v>6223.6096999999991</v>
      </c>
    </row>
    <row r="18" spans="1:15" s="24" customFormat="1">
      <c r="A18" s="40" t="s">
        <v>3</v>
      </c>
      <c r="B18" s="41"/>
      <c r="C18" s="14">
        <v>1105.9308000000001</v>
      </c>
      <c r="D18" s="2">
        <v>958.92729999999995</v>
      </c>
      <c r="E18" s="2">
        <v>1224.0084999999999</v>
      </c>
      <c r="F18" s="2">
        <v>1074.3878</v>
      </c>
      <c r="G18" s="2">
        <v>1005.8203</v>
      </c>
      <c r="H18" s="2"/>
      <c r="I18" s="2"/>
      <c r="J18" s="2"/>
      <c r="K18" s="2"/>
      <c r="L18" s="2"/>
      <c r="M18" s="2"/>
      <c r="N18" s="2"/>
      <c r="O18" s="7">
        <f t="shared" si="0"/>
        <v>5369.0747000000001</v>
      </c>
    </row>
    <row r="19" spans="1:15" s="24" customFormat="1">
      <c r="A19" s="42" t="s">
        <v>4</v>
      </c>
      <c r="B19" s="43"/>
      <c r="C19" s="14">
        <v>825.32190000000003</v>
      </c>
      <c r="D19" s="2">
        <v>772.77710000000002</v>
      </c>
      <c r="E19" s="2">
        <v>926.45090000000005</v>
      </c>
      <c r="F19" s="2">
        <v>868.14599999999996</v>
      </c>
      <c r="G19" s="2">
        <v>797.6223</v>
      </c>
      <c r="H19" s="2"/>
      <c r="I19" s="2"/>
      <c r="J19" s="2"/>
      <c r="K19" s="2"/>
      <c r="L19" s="2"/>
      <c r="M19" s="2"/>
      <c r="N19" s="2"/>
      <c r="O19" s="7">
        <f t="shared" si="0"/>
        <v>4190.3181999999997</v>
      </c>
    </row>
    <row r="20" spans="1:15" s="24" customFormat="1">
      <c r="A20" s="42" t="s">
        <v>5</v>
      </c>
      <c r="B20" s="43"/>
      <c r="C20" s="14">
        <v>246.72749999999999</v>
      </c>
      <c r="D20" s="2">
        <v>172.6277</v>
      </c>
      <c r="E20" s="2">
        <v>251.85929999999999</v>
      </c>
      <c r="F20" s="2">
        <v>154.2937</v>
      </c>
      <c r="G20" s="2">
        <v>147.39080000000001</v>
      </c>
      <c r="H20" s="2"/>
      <c r="I20" s="2"/>
      <c r="J20" s="2"/>
      <c r="K20" s="2"/>
      <c r="L20" s="2"/>
      <c r="M20" s="2"/>
      <c r="N20" s="2"/>
      <c r="O20" s="7">
        <f t="shared" si="0"/>
        <v>972.899</v>
      </c>
    </row>
    <row r="21" spans="1:15" s="24" customFormat="1">
      <c r="A21" s="42" t="s">
        <v>6</v>
      </c>
      <c r="B21" s="43"/>
      <c r="C21" s="14">
        <v>33.881399999999999</v>
      </c>
      <c r="D21" s="2">
        <v>13.522500000000001</v>
      </c>
      <c r="E21" s="2">
        <v>45.698300000000003</v>
      </c>
      <c r="F21" s="2">
        <v>51.948099999999997</v>
      </c>
      <c r="G21" s="2">
        <v>60.807200000000002</v>
      </c>
      <c r="H21" s="2"/>
      <c r="I21" s="2"/>
      <c r="J21" s="2"/>
      <c r="K21" s="2"/>
      <c r="L21" s="2"/>
      <c r="M21" s="2"/>
      <c r="N21" s="2"/>
      <c r="O21" s="7">
        <f t="shared" si="0"/>
        <v>205.85749999999999</v>
      </c>
    </row>
    <row r="22" spans="1:15">
      <c r="A22" s="36" t="s">
        <v>7</v>
      </c>
      <c r="B22" s="37"/>
      <c r="C22" s="2">
        <v>132.41730000000001</v>
      </c>
      <c r="D22" s="2">
        <v>134.62029999999999</v>
      </c>
      <c r="E22" s="2">
        <v>234.5197</v>
      </c>
      <c r="F22" s="2">
        <v>183.95779999999999</v>
      </c>
      <c r="G22" s="2">
        <v>169.01990000000001</v>
      </c>
      <c r="H22" s="2"/>
      <c r="I22" s="2"/>
      <c r="J22" s="2"/>
      <c r="K22" s="2"/>
      <c r="L22" s="2"/>
      <c r="M22" s="2"/>
      <c r="N22" s="2"/>
      <c r="O22" s="7">
        <f t="shared" si="0"/>
        <v>854.53499999999997</v>
      </c>
    </row>
    <row r="23" spans="1:15">
      <c r="A23" s="38" t="s">
        <v>8</v>
      </c>
      <c r="B23" s="39"/>
      <c r="C23" s="2">
        <v>51.396099999999997</v>
      </c>
      <c r="D23" s="2">
        <v>35.686999999999998</v>
      </c>
      <c r="E23" s="2">
        <v>64.012900000000002</v>
      </c>
      <c r="F23" s="2">
        <v>69.613200000000006</v>
      </c>
      <c r="G23" s="2">
        <v>74.602199999999996</v>
      </c>
      <c r="H23" s="2"/>
      <c r="I23" s="2"/>
      <c r="J23" s="2"/>
      <c r="K23" s="2"/>
      <c r="L23" s="2"/>
      <c r="M23" s="2"/>
      <c r="N23" s="2"/>
      <c r="O23" s="7">
        <f t="shared" si="0"/>
        <v>295.31139999999999</v>
      </c>
    </row>
    <row r="24" spans="1:15">
      <c r="A24" s="38" t="s">
        <v>9</v>
      </c>
      <c r="B24" s="39"/>
      <c r="C24" s="2">
        <v>37.490499999999997</v>
      </c>
      <c r="D24" s="2">
        <v>54.181800000000003</v>
      </c>
      <c r="E24" s="2">
        <v>120.76730000000001</v>
      </c>
      <c r="F24" s="2">
        <v>74.710499999999996</v>
      </c>
      <c r="G24" s="2">
        <v>35.693399999999997</v>
      </c>
      <c r="H24" s="2"/>
      <c r="I24" s="2"/>
      <c r="J24" s="2"/>
      <c r="K24" s="2"/>
      <c r="L24" s="2"/>
      <c r="M24" s="2"/>
      <c r="N24" s="2"/>
      <c r="O24" s="7">
        <f t="shared" si="0"/>
        <v>322.84350000000001</v>
      </c>
    </row>
    <row r="25" spans="1:15">
      <c r="A25" s="44" t="s">
        <v>21</v>
      </c>
      <c r="B25" s="8" t="s">
        <v>13</v>
      </c>
      <c r="C25" s="2">
        <v>143.40690000000001</v>
      </c>
      <c r="D25" s="14">
        <v>226.81379999999999</v>
      </c>
      <c r="E25" s="2">
        <v>320.82209999999998</v>
      </c>
      <c r="F25" s="2">
        <v>128.9479</v>
      </c>
      <c r="G25" s="14">
        <v>177.24359999999999</v>
      </c>
      <c r="H25" s="2"/>
      <c r="I25" s="2"/>
      <c r="J25" s="14"/>
      <c r="K25" s="14"/>
      <c r="L25" s="2"/>
      <c r="M25" s="2"/>
      <c r="N25" s="2"/>
      <c r="O25" s="7">
        <f t="shared" si="0"/>
        <v>997.23429999999996</v>
      </c>
    </row>
    <row r="26" spans="1:15">
      <c r="A26" s="44"/>
      <c r="B26" s="8" t="s">
        <v>10</v>
      </c>
      <c r="C26" s="2">
        <v>53.458100000000002</v>
      </c>
      <c r="D26" s="14">
        <v>69.367599999999996</v>
      </c>
      <c r="E26" s="2">
        <v>154.66419999999999</v>
      </c>
      <c r="F26" s="2">
        <v>87.533500000000004</v>
      </c>
      <c r="G26" s="14">
        <v>100.9854</v>
      </c>
      <c r="H26" s="2"/>
      <c r="I26" s="2"/>
      <c r="J26" s="14"/>
      <c r="K26" s="14"/>
      <c r="L26" s="2"/>
      <c r="M26" s="2"/>
      <c r="N26" s="2"/>
      <c r="O26" s="7">
        <f t="shared" si="0"/>
        <v>466.00879999999995</v>
      </c>
    </row>
    <row r="27" spans="1:15">
      <c r="A27" s="44"/>
      <c r="B27" s="8" t="s">
        <v>14</v>
      </c>
      <c r="C27" s="2">
        <v>89.948800000000006</v>
      </c>
      <c r="D27" s="14">
        <v>157.4462</v>
      </c>
      <c r="E27" s="2">
        <v>166.15790000000001</v>
      </c>
      <c r="F27" s="2">
        <v>41.414400000000001</v>
      </c>
      <c r="G27" s="14">
        <v>76.258200000000002</v>
      </c>
      <c r="H27" s="2"/>
      <c r="I27" s="2"/>
      <c r="J27" s="14"/>
      <c r="K27" s="14"/>
      <c r="L27" s="2"/>
      <c r="M27" s="2"/>
      <c r="N27" s="2"/>
      <c r="O27" s="7">
        <f t="shared" si="0"/>
        <v>531.22550000000001</v>
      </c>
    </row>
    <row r="28" spans="1:15">
      <c r="A28" s="18" t="s">
        <v>18</v>
      </c>
      <c r="B28" s="8" t="s">
        <v>14</v>
      </c>
      <c r="C28" s="2">
        <v>6.0404999999999998</v>
      </c>
      <c r="D28" s="14">
        <v>2.6156999999999999</v>
      </c>
      <c r="E28" s="2">
        <v>22.0609</v>
      </c>
      <c r="F28" s="2">
        <v>-19.773800000000001</v>
      </c>
      <c r="G28" s="32">
        <v>-2.1124000000000001</v>
      </c>
      <c r="H28" s="2"/>
      <c r="I28" s="2"/>
      <c r="J28" s="14"/>
      <c r="K28" s="14"/>
      <c r="L28" s="2"/>
      <c r="M28" s="2"/>
      <c r="N28" s="2"/>
      <c r="O28" s="7">
        <f t="shared" si="0"/>
        <v>8.8308999999999997</v>
      </c>
    </row>
    <row r="29" spans="1:15">
      <c r="A29" s="17" t="s">
        <v>19</v>
      </c>
      <c r="B29" s="8" t="s">
        <v>14</v>
      </c>
      <c r="C29" s="2">
        <v>-21.539300000000001</v>
      </c>
      <c r="D29" s="14">
        <v>-3.5251999999999999</v>
      </c>
      <c r="E29" s="2">
        <v>-37.156199999999998</v>
      </c>
      <c r="F29" s="2">
        <v>-11.2585</v>
      </c>
      <c r="G29" s="32">
        <v>-14.1684</v>
      </c>
      <c r="H29" s="2"/>
      <c r="I29" s="2"/>
      <c r="J29" s="14"/>
      <c r="K29" s="14"/>
      <c r="L29" s="2"/>
      <c r="M29" s="2"/>
      <c r="N29" s="2"/>
      <c r="O29" s="7">
        <f>SUM(C29:N29)</f>
        <v>-87.647600000000011</v>
      </c>
    </row>
    <row r="30" spans="1:15" ht="12.75" customHeight="1">
      <c r="A30" s="45" t="s">
        <v>28</v>
      </c>
      <c r="B30" s="8" t="s">
        <v>27</v>
      </c>
      <c r="C30" s="2">
        <v>726.54970000000003</v>
      </c>
      <c r="D30" s="23">
        <v>783.94449999999995</v>
      </c>
      <c r="E30" s="2">
        <v>893.79759999999999</v>
      </c>
      <c r="F30" s="2">
        <v>846.6277</v>
      </c>
      <c r="G30" s="14">
        <v>857.43470000000002</v>
      </c>
      <c r="H30" s="2"/>
      <c r="I30" s="2"/>
      <c r="J30" s="14"/>
      <c r="K30" s="14"/>
      <c r="L30" s="2"/>
      <c r="M30" s="2"/>
      <c r="N30" s="2"/>
      <c r="O30" s="10" t="s">
        <v>23</v>
      </c>
    </row>
    <row r="31" spans="1:15" ht="12.75" customHeight="1">
      <c r="A31" s="45"/>
      <c r="B31" s="8" t="s">
        <v>26</v>
      </c>
      <c r="C31" s="2">
        <v>594.27949999999998</v>
      </c>
      <c r="D31" s="23">
        <v>601.35730000000001</v>
      </c>
      <c r="E31" s="2">
        <v>674.26289999999995</v>
      </c>
      <c r="F31" s="2">
        <v>651.05489999999998</v>
      </c>
      <c r="G31" s="14">
        <v>680.04790000000003</v>
      </c>
      <c r="H31" s="2"/>
      <c r="I31" s="2"/>
      <c r="J31" s="14"/>
      <c r="K31" s="14"/>
      <c r="L31" s="2"/>
      <c r="M31" s="2"/>
      <c r="N31" s="2"/>
      <c r="O31" s="10" t="s">
        <v>23</v>
      </c>
    </row>
    <row r="32" spans="1:15" ht="12.75" customHeight="1">
      <c r="A32" s="45"/>
      <c r="B32" s="8" t="s">
        <v>25</v>
      </c>
      <c r="C32" s="2">
        <v>132.27019999999999</v>
      </c>
      <c r="D32" s="23">
        <v>182.5872</v>
      </c>
      <c r="E32" s="2">
        <v>219.53469999999999</v>
      </c>
      <c r="F32" s="2">
        <v>195.5728</v>
      </c>
      <c r="G32" s="14">
        <v>177.38679999999999</v>
      </c>
      <c r="H32" s="2"/>
      <c r="I32" s="2"/>
      <c r="J32" s="14"/>
      <c r="K32" s="14"/>
      <c r="L32" s="2"/>
      <c r="M32" s="2"/>
      <c r="N32" s="2"/>
      <c r="O32" s="10" t="s">
        <v>23</v>
      </c>
    </row>
    <row r="33" spans="1:15" ht="12.75" customHeight="1">
      <c r="A33" s="45" t="s">
        <v>24</v>
      </c>
      <c r="B33" s="45"/>
      <c r="C33" s="2">
        <v>-371.48399999999998</v>
      </c>
      <c r="D33" s="23">
        <v>-370.94779999999997</v>
      </c>
      <c r="E33" s="2">
        <v>-377.35120000000001</v>
      </c>
      <c r="F33" s="2">
        <v>-415.8809</v>
      </c>
      <c r="G33" s="14">
        <v>-428.12189999999998</v>
      </c>
      <c r="H33" s="2"/>
      <c r="I33" s="2"/>
      <c r="J33" s="14"/>
      <c r="K33" s="14"/>
      <c r="L33" s="2"/>
      <c r="M33" s="2"/>
      <c r="N33" s="2"/>
      <c r="O33" s="10" t="s">
        <v>23</v>
      </c>
    </row>
    <row r="34" spans="1:15" ht="12.75" customHeight="1">
      <c r="A34" s="22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>
      <c r="D35" s="19"/>
      <c r="G35" s="11"/>
      <c r="I35" s="26"/>
      <c r="J35" s="26"/>
      <c r="K35" s="26"/>
      <c r="L35" s="26"/>
      <c r="M35" s="26"/>
      <c r="N35" s="26"/>
      <c r="O35" s="26"/>
    </row>
    <row r="36" spans="1:15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>
      <c r="D37" s="19"/>
      <c r="J37" s="26"/>
      <c r="K37" s="26"/>
      <c r="L37" s="26"/>
      <c r="M37" s="26"/>
      <c r="N37" s="26"/>
      <c r="O37" s="26"/>
    </row>
    <row r="38" spans="1:15">
      <c r="D38" s="19"/>
      <c r="J38" s="19"/>
      <c r="K38" s="19"/>
      <c r="N38" s="12"/>
      <c r="O38" s="27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5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2020-06-19T08:29:47Z</dcterms:modified>
</cp:coreProperties>
</file>